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학교\서류\"/>
    </mc:Choice>
  </mc:AlternateContent>
  <xr:revisionPtr revIDLastSave="0" documentId="13_ncr:1_{786D403C-C47B-41C5-B005-6DCBD0E38EDA}" xr6:coauthVersionLast="36" xr6:coauthVersionMax="36" xr10:uidLastSave="{00000000-0000-0000-0000-000000000000}"/>
  <bookViews>
    <workbookView xWindow="0" yWindow="0" windowWidth="23040" windowHeight="8976" xr2:uid="{CDAD451A-A5D5-4AE1-A06C-B470907EBF78}"/>
  </bookViews>
  <sheets>
    <sheet name="Sheet1" sheetId="1" r:id="rId1"/>
    <sheet name="판매입력" sheetId="3" r:id="rId2"/>
    <sheet name="학교리스트" sheetId="2" r:id="rId3"/>
  </sheets>
  <externalReferences>
    <externalReference r:id="rId4"/>
  </externalReferences>
  <definedNames>
    <definedName name="품목단위">[1]상품자료!$AH$3:$AK$32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4" i="1" l="1"/>
  <c r="U164" i="1"/>
  <c r="AA164" i="1"/>
  <c r="AB164" i="1"/>
  <c r="AF164" i="1"/>
  <c r="AG164" i="1"/>
  <c r="AI164" i="1"/>
  <c r="S165" i="1"/>
  <c r="U165" i="1"/>
  <c r="AA165" i="1"/>
  <c r="AB165" i="1"/>
  <c r="AF165" i="1"/>
  <c r="AG165" i="1"/>
  <c r="AI165" i="1"/>
  <c r="S166" i="1"/>
  <c r="U166" i="1"/>
  <c r="AA166" i="1"/>
  <c r="AB166" i="1"/>
  <c r="AF166" i="1"/>
  <c r="AG166" i="1"/>
  <c r="AI166" i="1"/>
  <c r="S167" i="1"/>
  <c r="U167" i="1"/>
  <c r="AA167" i="1"/>
  <c r="AB167" i="1"/>
  <c r="AF167" i="1"/>
  <c r="AG167" i="1"/>
  <c r="AI167" i="1"/>
  <c r="S168" i="1"/>
  <c r="U168" i="1"/>
  <c r="AA168" i="1"/>
  <c r="AB168" i="1"/>
  <c r="AF168" i="1"/>
  <c r="AG168" i="1"/>
  <c r="AI168" i="1"/>
  <c r="S169" i="1"/>
  <c r="U169" i="1"/>
  <c r="AA169" i="1"/>
  <c r="AB169" i="1"/>
  <c r="AF169" i="1"/>
  <c r="AG169" i="1"/>
  <c r="AI169" i="1"/>
  <c r="S170" i="1"/>
  <c r="U170" i="1"/>
  <c r="AA170" i="1"/>
  <c r="AB170" i="1"/>
  <c r="AF170" i="1"/>
  <c r="AG170" i="1"/>
  <c r="AI170" i="1"/>
  <c r="S171" i="1"/>
  <c r="U171" i="1"/>
  <c r="AA171" i="1"/>
  <c r="AB171" i="1"/>
  <c r="AF171" i="1"/>
  <c r="AG171" i="1"/>
  <c r="AI171" i="1"/>
  <c r="S172" i="1"/>
  <c r="U172" i="1"/>
  <c r="AA172" i="1"/>
  <c r="AB172" i="1"/>
  <c r="AF172" i="1"/>
  <c r="AG172" i="1"/>
  <c r="AI172" i="1"/>
  <c r="S173" i="1"/>
  <c r="U173" i="1"/>
  <c r="AA173" i="1"/>
  <c r="AB173" i="1"/>
  <c r="AF173" i="1"/>
  <c r="AG173" i="1"/>
  <c r="AI173" i="1"/>
  <c r="S174" i="1"/>
  <c r="U174" i="1"/>
  <c r="AA174" i="1"/>
  <c r="AB174" i="1"/>
  <c r="AF174" i="1"/>
  <c r="AG174" i="1"/>
  <c r="AI174" i="1"/>
  <c r="S175" i="1"/>
  <c r="U175" i="1"/>
  <c r="AA175" i="1"/>
  <c r="AB175" i="1"/>
  <c r="AF175" i="1"/>
  <c r="AG175" i="1"/>
  <c r="AI175" i="1"/>
  <c r="S176" i="1"/>
  <c r="U176" i="1"/>
  <c r="AA176" i="1"/>
  <c r="AB176" i="1"/>
  <c r="AF176" i="1"/>
  <c r="AG176" i="1"/>
  <c r="AI176" i="1"/>
  <c r="S177" i="1"/>
  <c r="U177" i="1"/>
  <c r="AA177" i="1"/>
  <c r="AB177" i="1"/>
  <c r="AF177" i="1"/>
  <c r="AG177" i="1"/>
  <c r="AI177" i="1"/>
  <c r="S178" i="1"/>
  <c r="U178" i="1"/>
  <c r="AA178" i="1"/>
  <c r="AB178" i="1"/>
  <c r="AF178" i="1"/>
  <c r="AG178" i="1"/>
  <c r="AI178" i="1"/>
  <c r="S179" i="1"/>
  <c r="U179" i="1"/>
  <c r="AA179" i="1"/>
  <c r="AB179" i="1"/>
  <c r="AF179" i="1"/>
  <c r="AG179" i="1"/>
  <c r="AI179" i="1"/>
  <c r="S180" i="1"/>
  <c r="U180" i="1"/>
  <c r="AA180" i="1"/>
  <c r="AB180" i="1"/>
  <c r="AF180" i="1"/>
  <c r="AG180" i="1"/>
  <c r="AI180" i="1"/>
  <c r="S134" i="1" l="1"/>
  <c r="U134" i="1"/>
  <c r="AA134" i="1"/>
  <c r="AB134" i="1"/>
  <c r="AF134" i="1"/>
  <c r="AG134" i="1"/>
  <c r="AI134" i="1"/>
  <c r="S136" i="1"/>
  <c r="U136" i="1"/>
  <c r="AA136" i="1"/>
  <c r="AB136" i="1"/>
  <c r="AF136" i="1"/>
  <c r="AG136" i="1"/>
  <c r="AI136" i="1"/>
  <c r="S137" i="1"/>
  <c r="U137" i="1"/>
  <c r="AA137" i="1"/>
  <c r="AB137" i="1"/>
  <c r="AF137" i="1"/>
  <c r="AG137" i="1"/>
  <c r="AI137" i="1"/>
  <c r="S138" i="1"/>
  <c r="U138" i="1"/>
  <c r="AA138" i="1"/>
  <c r="AB138" i="1"/>
  <c r="AF138" i="1"/>
  <c r="AG138" i="1"/>
  <c r="AI138" i="1"/>
  <c r="S139" i="1"/>
  <c r="U139" i="1"/>
  <c r="AA139" i="1"/>
  <c r="AB139" i="1"/>
  <c r="AF139" i="1"/>
  <c r="AG139" i="1"/>
  <c r="AI139" i="1"/>
  <c r="S140" i="1"/>
  <c r="U140" i="1"/>
  <c r="AA140" i="1"/>
  <c r="AB140" i="1"/>
  <c r="AF140" i="1"/>
  <c r="AG140" i="1"/>
  <c r="AI140" i="1"/>
  <c r="S141" i="1"/>
  <c r="U141" i="1"/>
  <c r="AA141" i="1"/>
  <c r="AB141" i="1"/>
  <c r="AF141" i="1"/>
  <c r="AG141" i="1"/>
  <c r="AI141" i="1"/>
  <c r="S142" i="1"/>
  <c r="U142" i="1"/>
  <c r="AA142" i="1"/>
  <c r="AB142" i="1"/>
  <c r="AF142" i="1"/>
  <c r="AG142" i="1"/>
  <c r="AI142" i="1"/>
  <c r="S143" i="1"/>
  <c r="U143" i="1"/>
  <c r="AA143" i="1"/>
  <c r="AB143" i="1"/>
  <c r="AF143" i="1"/>
  <c r="AG143" i="1"/>
  <c r="AI143" i="1"/>
  <c r="S144" i="1"/>
  <c r="U144" i="1"/>
  <c r="AA144" i="1"/>
  <c r="AB144" i="1"/>
  <c r="AF144" i="1"/>
  <c r="AG144" i="1"/>
  <c r="AI144" i="1"/>
  <c r="S145" i="1"/>
  <c r="U145" i="1"/>
  <c r="AA145" i="1"/>
  <c r="AB145" i="1"/>
  <c r="AF145" i="1"/>
  <c r="AG145" i="1"/>
  <c r="AI145" i="1"/>
  <c r="S146" i="1"/>
  <c r="U146" i="1"/>
  <c r="AA146" i="1"/>
  <c r="AB146" i="1"/>
  <c r="AF146" i="1"/>
  <c r="AG146" i="1"/>
  <c r="AI146" i="1"/>
  <c r="S147" i="1"/>
  <c r="U147" i="1"/>
  <c r="AA147" i="1"/>
  <c r="AB147" i="1"/>
  <c r="AF147" i="1"/>
  <c r="AG147" i="1"/>
  <c r="AI147" i="1"/>
  <c r="S148" i="1"/>
  <c r="U148" i="1"/>
  <c r="AA148" i="1"/>
  <c r="AB148" i="1"/>
  <c r="AF148" i="1"/>
  <c r="AG148" i="1"/>
  <c r="AI148" i="1"/>
  <c r="S149" i="1"/>
  <c r="U149" i="1"/>
  <c r="AA149" i="1"/>
  <c r="AB149" i="1"/>
  <c r="AF149" i="1"/>
  <c r="AG149" i="1"/>
  <c r="AI149" i="1"/>
  <c r="S150" i="1"/>
  <c r="U150" i="1"/>
  <c r="AA150" i="1"/>
  <c r="AB150" i="1"/>
  <c r="AF150" i="1"/>
  <c r="AG150" i="1"/>
  <c r="AI150" i="1"/>
  <c r="S151" i="1"/>
  <c r="U151" i="1"/>
  <c r="AA151" i="1"/>
  <c r="AB151" i="1"/>
  <c r="AF151" i="1"/>
  <c r="AG151" i="1"/>
  <c r="AI151" i="1"/>
  <c r="S152" i="1"/>
  <c r="U152" i="1"/>
  <c r="AA152" i="1"/>
  <c r="AB152" i="1"/>
  <c r="AF152" i="1"/>
  <c r="AG152" i="1"/>
  <c r="AI152" i="1"/>
  <c r="S153" i="1"/>
  <c r="U153" i="1"/>
  <c r="AA153" i="1"/>
  <c r="AB153" i="1"/>
  <c r="AF153" i="1"/>
  <c r="AG153" i="1"/>
  <c r="AI153" i="1"/>
  <c r="S154" i="1"/>
  <c r="U154" i="1"/>
  <c r="AA154" i="1"/>
  <c r="AB154" i="1"/>
  <c r="AF154" i="1"/>
  <c r="AG154" i="1"/>
  <c r="AI154" i="1"/>
  <c r="S155" i="1"/>
  <c r="U155" i="1"/>
  <c r="AA155" i="1"/>
  <c r="AB155" i="1"/>
  <c r="AF155" i="1"/>
  <c r="AG155" i="1"/>
  <c r="AI155" i="1"/>
  <c r="S156" i="1"/>
  <c r="U156" i="1"/>
  <c r="AA156" i="1"/>
  <c r="AB156" i="1"/>
  <c r="AF156" i="1"/>
  <c r="AG156" i="1"/>
  <c r="AI156" i="1"/>
  <c r="S157" i="1"/>
  <c r="U157" i="1"/>
  <c r="AA157" i="1"/>
  <c r="AB157" i="1"/>
  <c r="AF157" i="1"/>
  <c r="AG157" i="1"/>
  <c r="AI157" i="1"/>
  <c r="S158" i="1"/>
  <c r="U158" i="1"/>
  <c r="AA158" i="1"/>
  <c r="AB158" i="1"/>
  <c r="AF158" i="1"/>
  <c r="AG158" i="1"/>
  <c r="AI158" i="1"/>
  <c r="S160" i="1"/>
  <c r="U160" i="1"/>
  <c r="AA160" i="1"/>
  <c r="AB160" i="1"/>
  <c r="AF160" i="1"/>
  <c r="AG160" i="1"/>
  <c r="AI160" i="1"/>
  <c r="S113" i="1" l="1"/>
  <c r="U113" i="1"/>
  <c r="AA113" i="1"/>
  <c r="AB113" i="1"/>
  <c r="AF113" i="1"/>
  <c r="AG113" i="1"/>
  <c r="AI113" i="1"/>
  <c r="S114" i="1"/>
  <c r="U114" i="1"/>
  <c r="AA114" i="1"/>
  <c r="AB114" i="1"/>
  <c r="AF114" i="1"/>
  <c r="AG114" i="1"/>
  <c r="AI114" i="1"/>
  <c r="S115" i="1"/>
  <c r="U115" i="1"/>
  <c r="AA115" i="1"/>
  <c r="AB115" i="1"/>
  <c r="AF115" i="1"/>
  <c r="AG115" i="1"/>
  <c r="AI115" i="1"/>
  <c r="S116" i="1"/>
  <c r="U116" i="1"/>
  <c r="AA116" i="1"/>
  <c r="AB116" i="1"/>
  <c r="AF116" i="1"/>
  <c r="AG116" i="1"/>
  <c r="AI116" i="1"/>
  <c r="S117" i="1"/>
  <c r="U117" i="1"/>
  <c r="AA117" i="1"/>
  <c r="AB117" i="1"/>
  <c r="AF117" i="1"/>
  <c r="AG117" i="1"/>
  <c r="AI117" i="1"/>
  <c r="S118" i="1"/>
  <c r="U118" i="1"/>
  <c r="AA118" i="1"/>
  <c r="AB118" i="1"/>
  <c r="AF118" i="1"/>
  <c r="AG118" i="1"/>
  <c r="AI118" i="1"/>
  <c r="S119" i="1"/>
  <c r="U119" i="1"/>
  <c r="AA119" i="1"/>
  <c r="AB119" i="1"/>
  <c r="AF119" i="1"/>
  <c r="AG119" i="1"/>
  <c r="AI119" i="1"/>
  <c r="S120" i="1"/>
  <c r="U120" i="1"/>
  <c r="AA120" i="1"/>
  <c r="AB120" i="1"/>
  <c r="AF120" i="1"/>
  <c r="AG120" i="1"/>
  <c r="AI120" i="1"/>
  <c r="S121" i="1"/>
  <c r="U121" i="1"/>
  <c r="AA121" i="1"/>
  <c r="AB121" i="1"/>
  <c r="AF121" i="1"/>
  <c r="AG121" i="1"/>
  <c r="AI121" i="1"/>
  <c r="S122" i="1"/>
  <c r="U122" i="1"/>
  <c r="AA122" i="1"/>
  <c r="AB122" i="1"/>
  <c r="AF122" i="1"/>
  <c r="AG122" i="1"/>
  <c r="AI122" i="1"/>
  <c r="S123" i="1"/>
  <c r="U123" i="1"/>
  <c r="AA123" i="1"/>
  <c r="AB123" i="1"/>
  <c r="AF123" i="1"/>
  <c r="AG123" i="1"/>
  <c r="AI123" i="1"/>
  <c r="S124" i="1"/>
  <c r="U124" i="1"/>
  <c r="AA124" i="1"/>
  <c r="AB124" i="1"/>
  <c r="AF124" i="1"/>
  <c r="AG124" i="1"/>
  <c r="AI124" i="1"/>
  <c r="S125" i="1"/>
  <c r="U125" i="1"/>
  <c r="AA125" i="1"/>
  <c r="AB125" i="1"/>
  <c r="AF125" i="1"/>
  <c r="AG125" i="1"/>
  <c r="AI125" i="1"/>
  <c r="S126" i="1"/>
  <c r="U126" i="1"/>
  <c r="AA126" i="1"/>
  <c r="AB126" i="1"/>
  <c r="AF126" i="1"/>
  <c r="AG126" i="1"/>
  <c r="AI126" i="1"/>
  <c r="S127" i="1"/>
  <c r="U127" i="1"/>
  <c r="AA127" i="1"/>
  <c r="AB127" i="1"/>
  <c r="AF127" i="1"/>
  <c r="AG127" i="1"/>
  <c r="AI127" i="1"/>
  <c r="S128" i="1"/>
  <c r="U128" i="1"/>
  <c r="AA128" i="1"/>
  <c r="AB128" i="1"/>
  <c r="AF128" i="1"/>
  <c r="AG128" i="1"/>
  <c r="AI128" i="1"/>
  <c r="S129" i="1"/>
  <c r="U129" i="1"/>
  <c r="AA129" i="1"/>
  <c r="AB129" i="1"/>
  <c r="AF129" i="1"/>
  <c r="AG129" i="1"/>
  <c r="AI129" i="1"/>
  <c r="S130" i="1"/>
  <c r="U130" i="1"/>
  <c r="AA130" i="1"/>
  <c r="AB130" i="1"/>
  <c r="AF130" i="1"/>
  <c r="AG130" i="1"/>
  <c r="AI130" i="1"/>
  <c r="S131" i="1"/>
  <c r="U131" i="1"/>
  <c r="AA131" i="1"/>
  <c r="AB131" i="1"/>
  <c r="AF131" i="1"/>
  <c r="AG131" i="1"/>
  <c r="AI131" i="1"/>
  <c r="S132" i="1"/>
  <c r="U132" i="1"/>
  <c r="AA132" i="1"/>
  <c r="AB132" i="1"/>
  <c r="AF132" i="1"/>
  <c r="AG132" i="1"/>
  <c r="AI132" i="1"/>
  <c r="S133" i="1"/>
  <c r="U133" i="1"/>
  <c r="AA133" i="1"/>
  <c r="AB133" i="1"/>
  <c r="AF133" i="1"/>
  <c r="AG133" i="1"/>
  <c r="AI133" i="1"/>
  <c r="AF108" i="1" l="1"/>
  <c r="AG108" i="1"/>
  <c r="AI108" i="1"/>
  <c r="AF109" i="1"/>
  <c r="AG109" i="1"/>
  <c r="AI109" i="1"/>
  <c r="AF110" i="1"/>
  <c r="AG110" i="1"/>
  <c r="AI110" i="1"/>
  <c r="AF111" i="1"/>
  <c r="AG111" i="1"/>
  <c r="AI111" i="1"/>
  <c r="S112" i="1"/>
  <c r="U112" i="1"/>
  <c r="AA112" i="1"/>
  <c r="AB112" i="1"/>
  <c r="AF112" i="1"/>
  <c r="AG112" i="1"/>
  <c r="AI112" i="1"/>
  <c r="S83" i="1" l="1"/>
  <c r="U83" i="1"/>
  <c r="AA83" i="1"/>
  <c r="AB83" i="1"/>
  <c r="AF83" i="1"/>
  <c r="AG83" i="1"/>
  <c r="AI83" i="1"/>
  <c r="S85" i="1"/>
  <c r="U85" i="1"/>
  <c r="AA85" i="1"/>
  <c r="AB85" i="1"/>
  <c r="AF85" i="1"/>
  <c r="AG85" i="1"/>
  <c r="AI85" i="1"/>
  <c r="S86" i="1"/>
  <c r="U86" i="1"/>
  <c r="AA86" i="1"/>
  <c r="AB86" i="1"/>
  <c r="AF86" i="1"/>
  <c r="AG86" i="1"/>
  <c r="AI86" i="1"/>
  <c r="S87" i="1"/>
  <c r="U87" i="1"/>
  <c r="AA87" i="1"/>
  <c r="AB87" i="1"/>
  <c r="AF87" i="1"/>
  <c r="AG87" i="1"/>
  <c r="AI87" i="1"/>
  <c r="S88" i="1"/>
  <c r="U88" i="1"/>
  <c r="AA88" i="1"/>
  <c r="AB88" i="1"/>
  <c r="AF88" i="1"/>
  <c r="AG88" i="1"/>
  <c r="AI88" i="1"/>
  <c r="S89" i="1"/>
  <c r="U89" i="1"/>
  <c r="AA89" i="1"/>
  <c r="AB89" i="1"/>
  <c r="AF89" i="1"/>
  <c r="AG89" i="1"/>
  <c r="AI89" i="1"/>
  <c r="S90" i="1"/>
  <c r="U90" i="1"/>
  <c r="AA90" i="1"/>
  <c r="AB90" i="1"/>
  <c r="AF90" i="1"/>
  <c r="AG90" i="1"/>
  <c r="AI90" i="1"/>
  <c r="S91" i="1"/>
  <c r="U91" i="1"/>
  <c r="AA91" i="1"/>
  <c r="AB91" i="1"/>
  <c r="AF91" i="1"/>
  <c r="AG91" i="1"/>
  <c r="AI91" i="1"/>
  <c r="S92" i="1"/>
  <c r="U92" i="1"/>
  <c r="AA92" i="1"/>
  <c r="AB92" i="1"/>
  <c r="AF92" i="1"/>
  <c r="AG92" i="1"/>
  <c r="AI92" i="1"/>
  <c r="S93" i="1"/>
  <c r="U93" i="1"/>
  <c r="AA93" i="1"/>
  <c r="AB93" i="1"/>
  <c r="AF93" i="1"/>
  <c r="AG93" i="1"/>
  <c r="AI93" i="1"/>
  <c r="S94" i="1"/>
  <c r="U94" i="1"/>
  <c r="AA94" i="1"/>
  <c r="AB94" i="1"/>
  <c r="AF94" i="1"/>
  <c r="AG94" i="1"/>
  <c r="AI94" i="1"/>
  <c r="S95" i="1"/>
  <c r="U95" i="1"/>
  <c r="AA95" i="1"/>
  <c r="AB95" i="1"/>
  <c r="AF95" i="1"/>
  <c r="AG95" i="1"/>
  <c r="AI95" i="1"/>
  <c r="S96" i="1"/>
  <c r="U96" i="1"/>
  <c r="AA96" i="1"/>
  <c r="AB96" i="1"/>
  <c r="AF96" i="1"/>
  <c r="AG96" i="1"/>
  <c r="AI96" i="1"/>
  <c r="S97" i="1"/>
  <c r="U97" i="1"/>
  <c r="AA97" i="1"/>
  <c r="AB97" i="1"/>
  <c r="AF97" i="1"/>
  <c r="AG97" i="1"/>
  <c r="AI97" i="1"/>
  <c r="S98" i="1"/>
  <c r="U98" i="1"/>
  <c r="AA98" i="1"/>
  <c r="AB98" i="1"/>
  <c r="AF98" i="1"/>
  <c r="AG98" i="1"/>
  <c r="AI98" i="1"/>
  <c r="S99" i="1"/>
  <c r="U99" i="1"/>
  <c r="AA99" i="1"/>
  <c r="AB99" i="1"/>
  <c r="AF99" i="1"/>
  <c r="AG99" i="1"/>
  <c r="AI99" i="1"/>
  <c r="S100" i="1"/>
  <c r="U100" i="1"/>
  <c r="AA100" i="1"/>
  <c r="AB100" i="1"/>
  <c r="AF100" i="1"/>
  <c r="AG100" i="1"/>
  <c r="AI100" i="1"/>
  <c r="S101" i="1"/>
  <c r="U101" i="1"/>
  <c r="AA101" i="1"/>
  <c r="AB101" i="1"/>
  <c r="AF101" i="1"/>
  <c r="AG101" i="1"/>
  <c r="AI101" i="1"/>
  <c r="S102" i="1"/>
  <c r="U102" i="1"/>
  <c r="AA102" i="1"/>
  <c r="AB102" i="1"/>
  <c r="AF102" i="1"/>
  <c r="AG102" i="1"/>
  <c r="AI102" i="1"/>
  <c r="S103" i="1"/>
  <c r="U103" i="1"/>
  <c r="AA103" i="1"/>
  <c r="AB103" i="1"/>
  <c r="AF103" i="1"/>
  <c r="AG103" i="1"/>
  <c r="AI103" i="1"/>
  <c r="S104" i="1"/>
  <c r="U104" i="1"/>
  <c r="AA104" i="1"/>
  <c r="AB104" i="1"/>
  <c r="AF104" i="1"/>
  <c r="AG104" i="1"/>
  <c r="AI104" i="1"/>
  <c r="S105" i="1"/>
  <c r="U105" i="1"/>
  <c r="AA105" i="1"/>
  <c r="AB105" i="1"/>
  <c r="AF105" i="1"/>
  <c r="AG105" i="1"/>
  <c r="AI105" i="1"/>
  <c r="S106" i="1"/>
  <c r="U106" i="1"/>
  <c r="AA106" i="1"/>
  <c r="AB106" i="1"/>
  <c r="AF106" i="1"/>
  <c r="AG106" i="1"/>
  <c r="AI106" i="1"/>
  <c r="S107" i="1"/>
  <c r="U107" i="1"/>
  <c r="AA107" i="1"/>
  <c r="AB107" i="1"/>
  <c r="AF107" i="1"/>
  <c r="AG107" i="1"/>
  <c r="AI107" i="1"/>
  <c r="S74" i="1" l="1"/>
  <c r="U74" i="1"/>
  <c r="AA74" i="1"/>
  <c r="AB74" i="1"/>
  <c r="AF74" i="1"/>
  <c r="AG74" i="1"/>
  <c r="AI74" i="1"/>
  <c r="S75" i="1"/>
  <c r="U75" i="1"/>
  <c r="AA75" i="1"/>
  <c r="AB75" i="1"/>
  <c r="AF75" i="1"/>
  <c r="AG75" i="1"/>
  <c r="AI75" i="1"/>
  <c r="S76" i="1"/>
  <c r="U76" i="1"/>
  <c r="AA76" i="1"/>
  <c r="AB76" i="1"/>
  <c r="AF76" i="1"/>
  <c r="AG76" i="1"/>
  <c r="AI76" i="1"/>
  <c r="S77" i="1"/>
  <c r="U77" i="1"/>
  <c r="AA77" i="1"/>
  <c r="AB77" i="1"/>
  <c r="AF77" i="1"/>
  <c r="AG77" i="1"/>
  <c r="AI77" i="1"/>
  <c r="S78" i="1"/>
  <c r="U78" i="1"/>
  <c r="AA78" i="1"/>
  <c r="AB78" i="1"/>
  <c r="AF78" i="1"/>
  <c r="AG78" i="1"/>
  <c r="AI78" i="1"/>
  <c r="S79" i="1"/>
  <c r="U79" i="1"/>
  <c r="AA79" i="1"/>
  <c r="AB79" i="1"/>
  <c r="AF79" i="1"/>
  <c r="AG79" i="1"/>
  <c r="AI79" i="1"/>
  <c r="S80" i="1"/>
  <c r="U80" i="1"/>
  <c r="AA80" i="1"/>
  <c r="AB80" i="1"/>
  <c r="AF80" i="1"/>
  <c r="AG80" i="1"/>
  <c r="AI80" i="1"/>
  <c r="S81" i="1"/>
  <c r="U81" i="1"/>
  <c r="AA81" i="1"/>
  <c r="AB81" i="1"/>
  <c r="AF81" i="1"/>
  <c r="AG81" i="1"/>
  <c r="AI81" i="1"/>
  <c r="S82" i="1"/>
  <c r="U82" i="1"/>
  <c r="AA82" i="1"/>
  <c r="AB82" i="1"/>
  <c r="AF82" i="1"/>
  <c r="AG82" i="1"/>
  <c r="AI82" i="1"/>
  <c r="S22" i="1" l="1"/>
  <c r="U22" i="1"/>
  <c r="AA22" i="1"/>
  <c r="AB22" i="1"/>
  <c r="AF22" i="1"/>
  <c r="AG22" i="1"/>
  <c r="AI22" i="1"/>
  <c r="U23" i="1"/>
  <c r="AA23" i="1"/>
  <c r="AB23" i="1"/>
  <c r="AF23" i="1"/>
  <c r="AG23" i="1"/>
  <c r="AI23" i="1"/>
  <c r="U24" i="1"/>
  <c r="AA24" i="1"/>
  <c r="AB24" i="1"/>
  <c r="AF24" i="1"/>
  <c r="AG24" i="1"/>
  <c r="AI24" i="1"/>
  <c r="S25" i="1"/>
  <c r="U25" i="1"/>
  <c r="AA25" i="1"/>
  <c r="AB25" i="1"/>
  <c r="AF25" i="1"/>
  <c r="AG25" i="1"/>
  <c r="AI25" i="1"/>
  <c r="S26" i="1"/>
  <c r="U26" i="1"/>
  <c r="AA26" i="1"/>
  <c r="AB26" i="1"/>
  <c r="AF26" i="1"/>
  <c r="AG26" i="1"/>
  <c r="AI26" i="1"/>
  <c r="S27" i="1"/>
  <c r="U27" i="1"/>
  <c r="AA27" i="1"/>
  <c r="AB27" i="1"/>
  <c r="AF27" i="1"/>
  <c r="AG27" i="1"/>
  <c r="AI27" i="1"/>
  <c r="S28" i="1"/>
  <c r="U28" i="1"/>
  <c r="AA28" i="1"/>
  <c r="AB28" i="1"/>
  <c r="AF28" i="1"/>
  <c r="AG28" i="1"/>
  <c r="AI28" i="1"/>
  <c r="S29" i="1"/>
  <c r="U29" i="1"/>
  <c r="AA29" i="1"/>
  <c r="AB29" i="1"/>
  <c r="AF29" i="1"/>
  <c r="AG29" i="1"/>
  <c r="AI29" i="1"/>
  <c r="S30" i="1"/>
  <c r="U30" i="1"/>
  <c r="AA30" i="1"/>
  <c r="AB30" i="1"/>
  <c r="AF30" i="1"/>
  <c r="AG30" i="1"/>
  <c r="AI30" i="1"/>
  <c r="S31" i="1"/>
  <c r="U31" i="1"/>
  <c r="AA31" i="1"/>
  <c r="AB31" i="1"/>
  <c r="AF31" i="1"/>
  <c r="AG31" i="1"/>
  <c r="AI31" i="1"/>
  <c r="S32" i="1"/>
  <c r="U32" i="1"/>
  <c r="AA32" i="1"/>
  <c r="AB32" i="1"/>
  <c r="AF32" i="1"/>
  <c r="AG32" i="1"/>
  <c r="AI32" i="1"/>
  <c r="S33" i="1"/>
  <c r="U33" i="1"/>
  <c r="AA33" i="1"/>
  <c r="AB33" i="1"/>
  <c r="AF33" i="1"/>
  <c r="AG33" i="1"/>
  <c r="AI33" i="1"/>
  <c r="S34" i="1"/>
  <c r="U34" i="1"/>
  <c r="AA34" i="1"/>
  <c r="AB34" i="1"/>
  <c r="AF34" i="1"/>
  <c r="AG34" i="1"/>
  <c r="AI34" i="1"/>
  <c r="S35" i="1"/>
  <c r="U35" i="1"/>
  <c r="AA35" i="1"/>
  <c r="AB35" i="1"/>
  <c r="AF35" i="1"/>
  <c r="AG35" i="1"/>
  <c r="AI35" i="1"/>
  <c r="S36" i="1"/>
  <c r="U36" i="1"/>
  <c r="AA36" i="1"/>
  <c r="AB36" i="1"/>
  <c r="AF36" i="1"/>
  <c r="AG36" i="1"/>
  <c r="AI36" i="1"/>
  <c r="S37" i="1"/>
  <c r="U37" i="1"/>
  <c r="AA37" i="1"/>
  <c r="AB37" i="1"/>
  <c r="AF37" i="1"/>
  <c r="AG37" i="1"/>
  <c r="AI37" i="1"/>
  <c r="S38" i="1"/>
  <c r="U38" i="1"/>
  <c r="AA38" i="1"/>
  <c r="AB38" i="1"/>
  <c r="AF38" i="1"/>
  <c r="AG38" i="1"/>
  <c r="AI38" i="1"/>
  <c r="S39" i="1"/>
  <c r="U39" i="1"/>
  <c r="AA39" i="1"/>
  <c r="AB39" i="1"/>
  <c r="AF39" i="1"/>
  <c r="AG39" i="1"/>
  <c r="AI39" i="1"/>
  <c r="S40" i="1"/>
  <c r="U40" i="1"/>
  <c r="AA40" i="1"/>
  <c r="AB40" i="1"/>
  <c r="AF40" i="1"/>
  <c r="AG40" i="1"/>
  <c r="AI40" i="1"/>
  <c r="S41" i="1"/>
  <c r="U41" i="1"/>
  <c r="AA41" i="1"/>
  <c r="AB41" i="1"/>
  <c r="AF41" i="1"/>
  <c r="AG41" i="1"/>
  <c r="AI41" i="1"/>
  <c r="S42" i="1"/>
  <c r="U42" i="1"/>
  <c r="AA42" i="1"/>
  <c r="AB42" i="1"/>
  <c r="AF42" i="1"/>
  <c r="AG42" i="1"/>
  <c r="AI42" i="1"/>
  <c r="S43" i="1"/>
  <c r="U43" i="1"/>
  <c r="AA43" i="1"/>
  <c r="AB43" i="1"/>
  <c r="AF43" i="1"/>
  <c r="AG43" i="1"/>
  <c r="AI43" i="1"/>
  <c r="S44" i="1"/>
  <c r="U44" i="1"/>
  <c r="AA44" i="1"/>
  <c r="AB44" i="1"/>
  <c r="AF44" i="1"/>
  <c r="AG44" i="1"/>
  <c r="AI44" i="1"/>
  <c r="S45" i="1"/>
  <c r="U45" i="1"/>
  <c r="AA45" i="1"/>
  <c r="AB45" i="1"/>
  <c r="AF45" i="1"/>
  <c r="AG45" i="1"/>
  <c r="AI45" i="1"/>
  <c r="S46" i="1"/>
  <c r="U46" i="1"/>
  <c r="AA46" i="1"/>
  <c r="AB46" i="1"/>
  <c r="AF46" i="1"/>
  <c r="AG46" i="1"/>
  <c r="AI46" i="1"/>
  <c r="S47" i="1"/>
  <c r="U47" i="1"/>
  <c r="AA47" i="1"/>
  <c r="AB47" i="1"/>
  <c r="AF47" i="1"/>
  <c r="AG47" i="1"/>
  <c r="AI47" i="1"/>
  <c r="S48" i="1"/>
  <c r="U48" i="1"/>
  <c r="AA48" i="1"/>
  <c r="AB48" i="1"/>
  <c r="AF48" i="1"/>
  <c r="AG48" i="1"/>
  <c r="AI48" i="1"/>
  <c r="S49" i="1"/>
  <c r="U49" i="1"/>
  <c r="AA49" i="1"/>
  <c r="AB49" i="1"/>
  <c r="AF49" i="1"/>
  <c r="AG49" i="1"/>
  <c r="AI49" i="1"/>
  <c r="S50" i="1"/>
  <c r="U50" i="1"/>
  <c r="AA50" i="1"/>
  <c r="AB50" i="1"/>
  <c r="AF50" i="1"/>
  <c r="AG50" i="1"/>
  <c r="AI50" i="1"/>
  <c r="S51" i="1"/>
  <c r="U51" i="1"/>
  <c r="AA51" i="1"/>
  <c r="AB51" i="1"/>
  <c r="AF51" i="1"/>
  <c r="AG51" i="1"/>
  <c r="AI51" i="1"/>
  <c r="S52" i="1"/>
  <c r="U52" i="1"/>
  <c r="AA52" i="1"/>
  <c r="AB52" i="1"/>
  <c r="AF52" i="1"/>
  <c r="AG52" i="1"/>
  <c r="AI52" i="1"/>
  <c r="S53" i="1"/>
  <c r="U53" i="1"/>
  <c r="AA53" i="1"/>
  <c r="AB53" i="1"/>
  <c r="AF53" i="1"/>
  <c r="AG53" i="1"/>
  <c r="AI53" i="1"/>
  <c r="S54" i="1"/>
  <c r="U54" i="1"/>
  <c r="AA54" i="1"/>
  <c r="AB54" i="1"/>
  <c r="AF54" i="1"/>
  <c r="AG54" i="1"/>
  <c r="AI54" i="1"/>
  <c r="S55" i="1"/>
  <c r="U55" i="1"/>
  <c r="AA55" i="1"/>
  <c r="AB55" i="1"/>
  <c r="AF55" i="1"/>
  <c r="AG55" i="1"/>
  <c r="AI55" i="1"/>
  <c r="S56" i="1"/>
  <c r="U56" i="1"/>
  <c r="AA56" i="1"/>
  <c r="AB56" i="1"/>
  <c r="AF56" i="1"/>
  <c r="AG56" i="1"/>
  <c r="AI56" i="1"/>
  <c r="S57" i="1"/>
  <c r="U57" i="1"/>
  <c r="AA57" i="1"/>
  <c r="AB57" i="1"/>
  <c r="AF57" i="1"/>
  <c r="AG57" i="1"/>
  <c r="AI57" i="1"/>
  <c r="S58" i="1"/>
  <c r="U58" i="1"/>
  <c r="AA58" i="1"/>
  <c r="AB58" i="1"/>
  <c r="AF58" i="1"/>
  <c r="AG58" i="1"/>
  <c r="AI58" i="1"/>
  <c r="S59" i="1"/>
  <c r="U59" i="1"/>
  <c r="AA59" i="1"/>
  <c r="AB59" i="1"/>
  <c r="AF59" i="1"/>
  <c r="AG59" i="1"/>
  <c r="AI59" i="1"/>
  <c r="S60" i="1"/>
  <c r="U60" i="1"/>
  <c r="AA60" i="1"/>
  <c r="AB60" i="1"/>
  <c r="AF60" i="1"/>
  <c r="AG60" i="1"/>
  <c r="AI60" i="1"/>
  <c r="S61" i="1"/>
  <c r="U61" i="1"/>
  <c r="AA61" i="1"/>
  <c r="AB61" i="1"/>
  <c r="AF61" i="1"/>
  <c r="AG61" i="1"/>
  <c r="AI61" i="1"/>
  <c r="S62" i="1"/>
  <c r="U62" i="1"/>
  <c r="AA62" i="1"/>
  <c r="AB62" i="1"/>
  <c r="AF62" i="1"/>
  <c r="AG62" i="1"/>
  <c r="AI62" i="1"/>
  <c r="S63" i="1"/>
  <c r="U63" i="1"/>
  <c r="AA63" i="1"/>
  <c r="AB63" i="1"/>
  <c r="AF63" i="1"/>
  <c r="AG63" i="1"/>
  <c r="AI63" i="1"/>
  <c r="S64" i="1"/>
  <c r="U64" i="1"/>
  <c r="AA64" i="1"/>
  <c r="AB64" i="1"/>
  <c r="AF64" i="1"/>
  <c r="AG64" i="1"/>
  <c r="AI64" i="1"/>
  <c r="S65" i="1"/>
  <c r="U65" i="1"/>
  <c r="AA65" i="1"/>
  <c r="AB65" i="1"/>
  <c r="AF65" i="1"/>
  <c r="AG65" i="1"/>
  <c r="AI65" i="1"/>
  <c r="S66" i="1"/>
  <c r="U66" i="1"/>
  <c r="AA66" i="1"/>
  <c r="AB66" i="1"/>
  <c r="AF66" i="1"/>
  <c r="AG66" i="1"/>
  <c r="AI66" i="1"/>
  <c r="S67" i="1"/>
  <c r="U67" i="1"/>
  <c r="AA67" i="1"/>
  <c r="AB67" i="1"/>
  <c r="AF67" i="1"/>
  <c r="AG67" i="1"/>
  <c r="AI67" i="1"/>
  <c r="S68" i="1"/>
  <c r="U68" i="1"/>
  <c r="AA68" i="1"/>
  <c r="AB68" i="1"/>
  <c r="AF68" i="1"/>
  <c r="AG68" i="1"/>
  <c r="AI68" i="1"/>
  <c r="AA6" i="1" l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5" i="1"/>
  <c r="AI21" i="1"/>
  <c r="AG21" i="1"/>
  <c r="AF21" i="1"/>
  <c r="AB21" i="1"/>
  <c r="U21" i="1"/>
  <c r="S21" i="1"/>
  <c r="AI20" i="1"/>
  <c r="AG20" i="1"/>
  <c r="AF20" i="1"/>
  <c r="AB20" i="1"/>
  <c r="U20" i="1"/>
  <c r="S20" i="1"/>
  <c r="AI19" i="1"/>
  <c r="AG19" i="1"/>
  <c r="AF19" i="1"/>
  <c r="AB19" i="1"/>
  <c r="U19" i="1"/>
  <c r="S19" i="1"/>
  <c r="AI18" i="1"/>
  <c r="AG18" i="1"/>
  <c r="AF18" i="1"/>
  <c r="AB18" i="1"/>
  <c r="U18" i="1"/>
  <c r="S18" i="1"/>
  <c r="AI17" i="1"/>
  <c r="AG17" i="1"/>
  <c r="AF17" i="1"/>
  <c r="AB17" i="1"/>
  <c r="U17" i="1"/>
  <c r="S17" i="1"/>
  <c r="AI16" i="1"/>
  <c r="AG16" i="1"/>
  <c r="AF16" i="1"/>
  <c r="AB16" i="1"/>
  <c r="U16" i="1"/>
  <c r="S16" i="1"/>
  <c r="AI15" i="1"/>
  <c r="AG15" i="1"/>
  <c r="AF15" i="1"/>
  <c r="AB15" i="1"/>
  <c r="U15" i="1"/>
  <c r="S15" i="1"/>
  <c r="AI14" i="1"/>
  <c r="AG14" i="1"/>
  <c r="AF14" i="1"/>
  <c r="AB14" i="1"/>
  <c r="U14" i="1"/>
  <c r="S14" i="1"/>
  <c r="S3" i="1" l="1"/>
  <c r="S4" i="1"/>
  <c r="S5" i="1"/>
  <c r="S6" i="1"/>
  <c r="S7" i="1"/>
  <c r="S8" i="1"/>
  <c r="S9" i="1"/>
  <c r="S10" i="1"/>
  <c r="S11" i="1"/>
  <c r="S12" i="1"/>
  <c r="S13" i="1"/>
  <c r="U3" i="1"/>
  <c r="AB3" i="1"/>
  <c r="AF3" i="1"/>
  <c r="AG3" i="1"/>
  <c r="AI3" i="1"/>
  <c r="U4" i="1"/>
  <c r="AB4" i="1"/>
  <c r="AF4" i="1"/>
  <c r="AG4" i="1"/>
  <c r="AI4" i="1"/>
  <c r="U5" i="1"/>
  <c r="AB5" i="1"/>
  <c r="AF5" i="1"/>
  <c r="AG5" i="1"/>
  <c r="AI5" i="1"/>
  <c r="U6" i="1"/>
  <c r="AB6" i="1"/>
  <c r="AF6" i="1"/>
  <c r="AG6" i="1"/>
  <c r="AI6" i="1"/>
  <c r="U7" i="1"/>
  <c r="AB7" i="1"/>
  <c r="AF7" i="1"/>
  <c r="AG7" i="1"/>
  <c r="AI7" i="1"/>
  <c r="U8" i="1"/>
  <c r="AB8" i="1"/>
  <c r="AF8" i="1"/>
  <c r="AG8" i="1"/>
  <c r="AI8" i="1"/>
  <c r="U9" i="1"/>
  <c r="AB9" i="1"/>
  <c r="AF9" i="1"/>
  <c r="AG9" i="1"/>
  <c r="AI9" i="1"/>
  <c r="U10" i="1"/>
  <c r="AB10" i="1"/>
  <c r="AF10" i="1"/>
  <c r="AG10" i="1"/>
  <c r="AI10" i="1"/>
  <c r="U11" i="1"/>
  <c r="AB11" i="1"/>
  <c r="AF11" i="1"/>
  <c r="AG11" i="1"/>
  <c r="AI11" i="1"/>
  <c r="U12" i="1"/>
  <c r="AB12" i="1"/>
  <c r="AF12" i="1"/>
  <c r="AG12" i="1"/>
  <c r="AI12" i="1"/>
  <c r="U13" i="1"/>
  <c r="AB13" i="1"/>
  <c r="AF13" i="1"/>
  <c r="AG13" i="1"/>
  <c r="AI13" i="1"/>
  <c r="AI2" i="1" l="1"/>
  <c r="AF2" i="1"/>
  <c r="AG2" i="1"/>
  <c r="AB2" i="1"/>
  <c r="U2" i="1"/>
  <c r="A32" i="2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3" i="2"/>
  <c r="S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ADMIN</author>
  </authors>
  <commentList>
    <comment ref="S1" authorId="0" shapeId="0" xr:uid="{99B3F4A8-2E42-4A45-B087-985EF6789611}">
      <text>
        <r>
          <rPr>
            <b/>
            <sz val="9"/>
            <color indexed="81"/>
            <rFont val="Tahoma"/>
            <family val="2"/>
          </rPr>
          <t>일자
* 입력내용
   - 거래가 발생한 일자를 입력합니다.
   - 입력하지 않을 경우, 현재 일자로 적용됩니다.
* 입력글자제한
   - YYYYMMDD</t>
        </r>
      </text>
    </comment>
    <comment ref="T1" authorId="0" shapeId="0" xr:uid="{E30BC47E-8776-428F-A1C8-690D0601EAB9}">
      <text>
        <r>
          <rPr>
            <b/>
            <sz val="9"/>
            <color indexed="81"/>
            <rFont val="Tahoma"/>
            <family val="2"/>
          </rPr>
          <t>순번
* 입력내용
- 동일한 전표로 묶고자 하는 경우 동일 순번을 부여합니다.
- 입력된 순번 및 전표묶음기준 설정에 따라 한 장의 전표로 처리됩니다.
* 입력글자제한
- 최대 4자</t>
        </r>
      </text>
    </comment>
    <comment ref="U1" authorId="0" shapeId="0" xr:uid="{2261CA5A-6B82-4B60-AB5D-3AD1AECFAEDE}">
      <text>
        <r>
          <rPr>
            <b/>
            <sz val="9"/>
            <color indexed="81"/>
            <rFont val="Tahoma"/>
            <family val="2"/>
          </rPr>
          <t>거래처코드
* 입력내용
   - 전표자료의 거래처코드를 입력합니다.
   - 거래처코드만 입력한 경우, 자동으로 거래처명이 입력됩니다.
   - 거래처명만 입력하는 경우, 일치하는 거래처가 있으면 자동으로 거래처코드가 입력됩니다.
* 입력글자제한
   - 기 등록된 거래처코드를 입력합니다.
   - 최대 30자</t>
        </r>
      </text>
    </comment>
    <comment ref="V1" authorId="0" shapeId="0" xr:uid="{35D47E5A-1D74-4FBE-8DF0-5F9386493DD3}">
      <text>
        <r>
          <rPr>
            <b/>
            <sz val="9"/>
            <color indexed="81"/>
            <rFont val="Tahoma"/>
            <family val="2"/>
          </rPr>
          <t>거래처명
* 입력내용
   - 전표자료의 거래처명을 입력합니다.
   - 거래처코드만 입력한 경우, 자동으로 거래처명이 입력됩니다.
   - 거래처명만 입력하는 경우, 일치하는 거래처가 있으면 자동으로 거래처코드가 입력됩니다.
* 입력글자제한
   - 최대 100자</t>
        </r>
      </text>
    </comment>
    <comment ref="W1" authorId="0" shapeId="0" xr:uid="{A0F9394A-D534-4EE8-94E0-4CB3A56494FC}">
      <text>
        <r>
          <rPr>
            <b/>
            <sz val="9"/>
            <color indexed="81"/>
            <rFont val="Tahoma"/>
            <family val="2"/>
          </rPr>
          <t>담당자
* 입력내용
   - 전표자료를 담당하는 담당자코드 또는 명을 입력합니다.
* 입력글자제한
   - 기 등록된 담당자코드를 입력합니다.
   - 최대 코드 30자 , 명 50자</t>
        </r>
      </text>
    </comment>
    <comment ref="X1" authorId="0" shapeId="0" xr:uid="{5C596832-B22F-4FC5-8CFF-F1860C84DDF8}">
      <text>
        <r>
          <rPr>
            <b/>
            <sz val="9"/>
            <color indexed="81"/>
            <rFont val="Tahoma"/>
            <family val="2"/>
          </rPr>
          <t>출하창고
* 입력내용
   - 거래품목이 입/출고되는 창고코드 또는 명을 입력합니다.
* 입력글자제한
   - 기 등록된 창고코드를 입력합니다.
   - 최대 코드 5자 , 명 50자</t>
        </r>
      </text>
    </comment>
    <comment ref="Y1" authorId="0" shapeId="0" xr:uid="{023FE1C0-5FB5-4041-A308-7E483BE8F1DE}">
      <text>
        <r>
          <rPr>
            <b/>
            <sz val="9"/>
            <color indexed="81"/>
            <rFont val="Tahoma"/>
            <family val="2"/>
          </rPr>
          <t>거래유형
* 입력내용
- 거래전표의 거래유형코드를 입력합니다.
- 입력하지 않을 경우, 기본양식의 기본값이 적용됩니다.
* 입력글자제한
- 기 등록된 거래유형코드 두 자리를 입력합니다.
- 11(부가세율 적용) / 12(부가세율 미적용)</t>
        </r>
      </text>
    </comment>
    <comment ref="Z1" authorId="0" shapeId="0" xr:uid="{09CB1C23-20AE-452A-9C41-73DA67CC9912}">
      <text>
        <r>
          <rPr>
            <b/>
            <sz val="9"/>
            <color indexed="81"/>
            <rFont val="Tahoma"/>
            <family val="2"/>
          </rPr>
          <t>프로젝트
* 입력내용
   - 거래자료의 프로젝트코드 또는 명을 입력합니다.
* 입력글자제한
   - 기 등록된 프로젝트를 입력합니다.
   - 최대 코드 14자 , 명 50자</t>
        </r>
      </text>
    </comment>
    <comment ref="AA1" authorId="0" shapeId="0" xr:uid="{4EA6C374-5F8A-42BA-8862-715F9E138223}">
      <text>
        <r>
          <rPr>
            <b/>
            <sz val="9"/>
            <color indexed="81"/>
            <rFont val="Tahoma"/>
            <family val="2"/>
          </rPr>
          <t>문자형식1
* 입력내용
- 특이사항 및 메모사항을 입력합니다.
- 별도의 입력형식은 없으며, 텍스트 형태로 자유롭게 입력합니다.
* 입력글자제한
- 최대 200자</t>
        </r>
      </text>
    </comment>
    <comment ref="AB1" authorId="0" shapeId="0" xr:uid="{33918CD5-9312-48EF-9068-0FEBF3C39B78}">
      <text>
        <r>
          <rPr>
            <b/>
            <sz val="9"/>
            <color indexed="81"/>
            <rFont val="Tahoma"/>
            <family val="2"/>
          </rPr>
          <t>품목코드
* 입력내용
   - 전표에 등록할 품목코드를 입력합니다.
   - 바코드를 입력해도 품목정보를 인식할 수 있습니다.
   - 품목코드만 입력한 경우, 자동으로 품목명이 입력됩니다.
   - 품목명만 입력하는 경우, 일치하는 품목이 있으면 자동으로 품목코드가 입력됩니다.
* 입력글자제한
   - 기 등록된 픔목코드를 입력합니다.
   - 최대 20자</t>
        </r>
      </text>
    </comment>
    <comment ref="AC1" authorId="0" shapeId="0" xr:uid="{973413F2-D6C2-47CF-B3DB-9BDF527ADECB}">
      <text>
        <r>
          <rPr>
            <b/>
            <sz val="9"/>
            <color indexed="81"/>
            <rFont val="Tahoma"/>
            <family val="2"/>
          </rPr>
          <t>품목명
* 입력내용
   - 전표에 등록하는 품목의 명칭을 입력합니다.
   - 품목코드만 입력한 경우, 자동으로 품목명이 입력됩니다.
   - 품목명만 입력하는 경우, 일치하는 품목이 있으면 자동으로 품목코드가 입력됩니다.
* 입력글자제한
   - 최대 100자</t>
        </r>
      </text>
    </comment>
    <comment ref="AD1" authorId="0" shapeId="0" xr:uid="{0FC88719-6A32-43AF-8ADF-20DC3FAB9800}">
      <text>
        <r>
          <rPr>
            <b/>
            <sz val="9"/>
            <color indexed="81"/>
            <rFont val="Tahoma"/>
            <family val="2"/>
          </rPr>
          <t>규격
* 입력내용
   - 전표에 등록하는 품목의 규격을 입력합니다. 
* 입력글자제한
    - 최대 100자</t>
        </r>
      </text>
    </comment>
    <comment ref="AE1" authorId="0" shapeId="0" xr:uid="{D32609B3-5619-41E6-A0E7-5B37AC5CDB94}">
      <text>
        <r>
          <rPr>
            <b/>
            <sz val="9"/>
            <color indexed="81"/>
            <rFont val="Tahoma"/>
            <family val="2"/>
          </rPr>
          <t>문자형식
* 입력내용
- 부가정보를 입력합니다.
* 입력글자제한
- 최대 200자</t>
        </r>
      </text>
    </comment>
    <comment ref="AF1" authorId="0" shapeId="0" xr:uid="{ED02D305-21C1-49E0-A195-0761FD23A04F}">
      <text>
        <r>
          <rPr>
            <b/>
            <sz val="9"/>
            <color indexed="81"/>
            <rFont val="Tahoma"/>
            <family val="2"/>
          </rPr>
          <t>수량
* 입력내용
   - 품목의 입/출고수량을 입력합니다.
* 입력글자제한
   - 정수: 최대 12자리
   - 소수: 최대 2자리</t>
        </r>
      </text>
    </comment>
    <comment ref="AG1" authorId="0" shapeId="0" xr:uid="{BAEA8BC2-48FC-4FEB-9B70-71B18046DD80}">
      <text>
        <r>
          <rPr>
            <b/>
            <sz val="9"/>
            <color indexed="81"/>
            <rFont val="Tahoma"/>
            <family val="2"/>
          </rPr>
          <t>단가
* 입력내용
   - 품목의 거래단가를 입력합니다.
   - 입력하지 않을 경우 0원 처리됩니다. 
* 입력글자제한
   - 정수 최대 12자리
   - 소수 최대 0자리</t>
        </r>
      </text>
    </comment>
    <comment ref="AH1" authorId="0" shapeId="0" xr:uid="{B052D770-5915-4FD1-B0C8-181D8C0FCAC4}">
      <text>
        <r>
          <rPr>
            <b/>
            <sz val="9"/>
            <color indexed="81"/>
            <rFont val="Tahoma"/>
            <family val="2"/>
          </rPr>
          <t>외화금액
* 입력내용
   - 외화거래인 경우 품목의 외화금액을 입력합니다.
   - 입력하지 않을 경우 0원 처리됩니다.
   - 수량, 단가, 환율을 입력해도 외화금액이 자동계산 되지는 않습니다.
* 입력글자제한
   - 정수 최대 15자리
   - 소수 최대 4자리</t>
        </r>
      </text>
    </comment>
    <comment ref="AI1" authorId="0" shapeId="0" xr:uid="{0045C2C4-FE00-40C9-A87F-3B04C8D4D8FD}">
      <text>
        <r>
          <rPr>
            <b/>
            <sz val="9"/>
            <color indexed="81"/>
            <rFont val="Tahoma"/>
            <family val="2"/>
          </rPr>
          <t>공급가액
* 입력내용
   - 품목의 공급가액을 입력합니다.
   - 입력하지 않을 경우 0원 처리됩니다. 
   - 수량, 단가를 입력해도 공급가액이 자동계산 되지는 않습니다.
* 입력글자제한
   - 정수 최대 12자리
   - 소수 최대 0자리</t>
        </r>
      </text>
    </comment>
    <comment ref="AJ1" authorId="0" shapeId="0" xr:uid="{4DA80E64-BE37-4DCF-AB11-0BE2110699AD}">
      <text>
        <r>
          <rPr>
            <b/>
            <sz val="9"/>
            <color indexed="81"/>
            <rFont val="Tahoma"/>
            <family val="2"/>
          </rPr>
          <t>부가세
* 입력내용
   - 품목의 부가세액을 입력합니다.
   - 입력하지 않을 경우 0원 처리됩니다.
   - 공급가액을 입력해도 부가세액이 자동계산 되지는 않습니다.
* 입력글자제한
   - 정수 최대 12자리
   - 소수 최대 0자리</t>
        </r>
      </text>
    </comment>
    <comment ref="AK1" authorId="0" shapeId="0" xr:uid="{59B64338-4F4C-4AAB-B656-ED4D378118C2}">
      <text>
        <r>
          <rPr>
            <b/>
            <sz val="9"/>
            <color indexed="81"/>
            <rFont val="Tahoma"/>
            <family val="2"/>
          </rPr>
          <t>적요
* 입력내용
   - 거래품목에 대한 특이사항 및 메모사항을 입력합니다.
   - 별도의 입력형식은 없으며, 텍스트 형태로 자유롭게 입력합니다.
* 입력글자제한
   - 최대 200자</t>
        </r>
      </text>
    </comment>
    <comment ref="AL1" authorId="0" shapeId="0" xr:uid="{98A4228D-2F4D-4A86-95A5-7C8B01FAFF15}">
      <text>
        <r>
          <rPr>
            <b/>
            <sz val="9"/>
            <color indexed="81"/>
            <rFont val="Tahoma"/>
            <family val="2"/>
          </rPr>
          <t>적요1
* 입력내용
   - 추가 적요를 입력합니다.
* 입력글자제한
  - 최대 100자</t>
        </r>
      </text>
    </comment>
    <comment ref="AM1" authorId="0" shapeId="0" xr:uid="{4788B7D5-AE1D-400F-BEB8-4761C11270CC}">
      <text>
        <r>
          <rPr>
            <b/>
            <sz val="9"/>
            <color indexed="81"/>
            <rFont val="Tahoma"/>
            <family val="2"/>
          </rPr>
          <t>적요1
* 입력내용
   - 추가 적요를 입력합니다.
* 입력글자제한
  - 최대 100자</t>
        </r>
      </text>
    </comment>
    <comment ref="AN1" authorId="0" shapeId="0" xr:uid="{48147687-75B1-48F8-A1E1-10A70AE75DAF}">
      <text>
        <r>
          <rPr>
            <b/>
            <sz val="9"/>
            <color indexed="81"/>
            <rFont val="Tahoma"/>
            <family val="2"/>
          </rPr>
          <t>적요1
* 입력내용
   - 추가 적요를 입력합니다.
* 입력글자제한
  - 최대 100자</t>
        </r>
      </text>
    </comment>
    <comment ref="AO1" authorId="0" shapeId="0" xr:uid="{BC546B54-274B-44A2-9D45-F6736C7D4C0B}">
      <text>
        <r>
          <rPr>
            <b/>
            <sz val="9"/>
            <color indexed="81"/>
            <rFont val="Tahoma"/>
            <family val="2"/>
          </rPr>
          <t>생산전표생성
* 입력내용
- 전표에 입력하는 품목의 생산전표생성 여부를 구분값으로 입력합니다.
- 제품/반제품/세트인 경우에만 적용됩니다.
* 입력글자제한
- 지정된 구분값 1자리를 입력합니다.
- 생산전표생성(Y) / 생산전표 생성안함(N)</t>
        </r>
      </text>
    </comment>
    <comment ref="AP1" authorId="0" shapeId="0" xr:uid="{C4C9A5D9-9D16-4ACD-87CD-B63EC8EA300D}">
      <text>
        <r>
          <rPr>
            <b/>
            <sz val="9"/>
            <color indexed="81"/>
            <rFont val="Tahoma"/>
            <family val="2"/>
          </rPr>
          <t>문자형식
* 입력내용
- 부가정보를 입력합니다.
* 입력글자제한
- 최대 200자</t>
        </r>
      </text>
    </comment>
    <comment ref="AQ1" authorId="0" shapeId="0" xr:uid="{9B603120-9CCC-4092-84FF-44B8267313DC}">
      <text>
        <r>
          <rPr>
            <b/>
            <sz val="9"/>
            <color indexed="81"/>
            <rFont val="Tahoma"/>
            <family val="2"/>
          </rPr>
          <t>추가수량
* 입력내용
   - 품목의 입/출고 추가수량을 입력합니다.
* 입력글자제한
   - 정수 최대 12자리
   - 소수 최대 0자리</t>
        </r>
      </text>
    </comment>
    <comment ref="J2" authorId="1" shapeId="0" xr:uid="{1D4A936B-14BE-43C2-882D-1DAC395C73FC}">
      <text>
        <r>
          <rPr>
            <sz val="9"/>
            <color indexed="81"/>
            <rFont val="Tahoma"/>
            <family val="2"/>
          </rPr>
          <t>3/25(</t>
        </r>
        <r>
          <rPr>
            <sz val="9"/>
            <color indexed="81"/>
            <rFont val="돋움"/>
            <family val="3"/>
            <charset val="129"/>
          </rPr>
          <t>금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>영양사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선생님과
협의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물건</t>
        </r>
        <r>
          <rPr>
            <sz val="9"/>
            <color indexed="81"/>
            <rFont val="Tahoma"/>
            <family val="2"/>
          </rPr>
          <t>10kg</t>
        </r>
        <r>
          <rPr>
            <sz val="9"/>
            <color indexed="81"/>
            <rFont val="돋움"/>
            <family val="3"/>
            <charset val="129"/>
          </rPr>
          <t xml:space="preserve">받고
</t>
        </r>
        <r>
          <rPr>
            <sz val="9"/>
            <color indexed="81"/>
            <rFont val="Tahoma"/>
            <family val="2"/>
          </rPr>
          <t>0.3kg</t>
        </r>
        <r>
          <rPr>
            <sz val="9"/>
            <color indexed="81"/>
            <rFont val="돋움"/>
            <family val="3"/>
            <charset val="129"/>
          </rPr>
          <t>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다음달
명세서는</t>
        </r>
        <r>
          <rPr>
            <sz val="9"/>
            <color indexed="81"/>
            <rFont val="Tahoma"/>
            <family val="2"/>
          </rPr>
          <t xml:space="preserve"> 13kg</t>
        </r>
        <r>
          <rPr>
            <sz val="9"/>
            <color indexed="81"/>
            <rFont val="돋움"/>
            <family val="3"/>
            <charset val="129"/>
          </rPr>
          <t xml:space="preserve">발행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A1" authorId="0" shapeId="0" xr:uid="{AFA396DB-7450-4FC3-9531-963E2478C579}">
      <text>
        <r>
          <rPr>
            <b/>
            <sz val="9"/>
            <color indexed="81"/>
            <rFont val="Tahoma"/>
            <family val="2"/>
          </rPr>
          <t>일자
* 입력내용
   - 거래가 발생한 일자를 입력합니다.
   - 입력하지 않을 경우, 현재 일자로 적용됩니다.
* 입력글자제한
   - YYYYMMDD</t>
        </r>
      </text>
    </comment>
    <comment ref="B1" authorId="0" shapeId="0" xr:uid="{ADFBD13E-AD0E-4968-B484-486DC6A85043}">
      <text>
        <r>
          <rPr>
            <b/>
            <sz val="9"/>
            <color indexed="81"/>
            <rFont val="Tahoma"/>
            <family val="2"/>
          </rPr>
          <t>순번
* 입력내용
- 동일한 전표로 묶고자 하는 경우 동일 순번을 부여합니다.
- 입력된 순번 및 전표묶음기준 설정에 따라 한 장의 전표로 처리됩니다.
* 입력글자제한
- 최대 4자</t>
        </r>
      </text>
    </comment>
    <comment ref="C1" authorId="0" shapeId="0" xr:uid="{87A5F564-A714-46F5-BC75-F624F538FCE6}">
      <text>
        <r>
          <rPr>
            <b/>
            <sz val="9"/>
            <color indexed="81"/>
            <rFont val="Tahoma"/>
            <family val="2"/>
          </rPr>
          <t>거래처코드
* 입력내용
   - 전표자료의 거래처코드를 입력합니다.
   - 거래처코드만 입력한 경우, 자동으로 거래처명이 입력됩니다.
   - 거래처명만 입력하는 경우, 일치하는 거래처가 있으면 자동으로 거래처코드가 입력됩니다.
* 입력글자제한
   - 기 등록된 거래처코드를 입력합니다.
   - 최대 30자</t>
        </r>
      </text>
    </comment>
    <comment ref="D1" authorId="0" shapeId="0" xr:uid="{E1F7AEA1-F177-4839-9057-5B60BB5C7DC3}">
      <text>
        <r>
          <rPr>
            <b/>
            <sz val="9"/>
            <color indexed="81"/>
            <rFont val="Tahoma"/>
            <family val="2"/>
          </rPr>
          <t>거래처명
* 입력내용
   - 전표자료의 거래처명을 입력합니다.
   - 거래처코드만 입력한 경우, 자동으로 거래처명이 입력됩니다.
   - 거래처명만 입력하는 경우, 일치하는 거래처가 있으면 자동으로 거래처코드가 입력됩니다.
* 입력글자제한
   - 최대 100자</t>
        </r>
      </text>
    </comment>
    <comment ref="E1" authorId="0" shapeId="0" xr:uid="{4C21F15C-0AAA-44CC-913C-82DB137DD73E}">
      <text>
        <r>
          <rPr>
            <b/>
            <sz val="9"/>
            <color indexed="81"/>
            <rFont val="Tahoma"/>
            <family val="2"/>
          </rPr>
          <t>담당자
* 입력내용
   - 전표자료를 담당하는 담당자코드 또는 명을 입력합니다.
* 입력글자제한
   - 기 등록된 담당자코드를 입력합니다.
   - 최대 코드 30자 , 명 50자</t>
        </r>
      </text>
    </comment>
    <comment ref="F1" authorId="0" shapeId="0" xr:uid="{1AAC5B79-355F-4128-B88E-DEE893F194A3}">
      <text>
        <r>
          <rPr>
            <b/>
            <sz val="9"/>
            <color indexed="81"/>
            <rFont val="Tahoma"/>
            <family val="2"/>
          </rPr>
          <t>출하창고
* 입력내용
   - 거래품목이 입/출고되는 창고코드 또는 명을 입력합니다.
* 입력글자제한
   - 기 등록된 창고코드를 입력합니다.
   - 최대 코드 5자 , 명 50자</t>
        </r>
      </text>
    </comment>
    <comment ref="G1" authorId="0" shapeId="0" xr:uid="{FE4BD7F5-A1AA-4E16-BE69-3539463ED135}">
      <text>
        <r>
          <rPr>
            <b/>
            <sz val="9"/>
            <color indexed="81"/>
            <rFont val="Tahoma"/>
            <family val="2"/>
          </rPr>
          <t>거래유형
* 입력내용
- 거래전표의 거래유형코드를 입력합니다.
- 입력하지 않을 경우, 기본양식의 기본값이 적용됩니다.
* 입력글자제한
- 기 등록된 거래유형코드 두 자리를 입력합니다.
- 11(부가세율 적용) / 12(부가세율 미적용)</t>
        </r>
      </text>
    </comment>
    <comment ref="H1" authorId="0" shapeId="0" xr:uid="{D5CCCB07-C9F8-464D-8A02-EB4103C7C482}">
      <text>
        <r>
          <rPr>
            <b/>
            <sz val="9"/>
            <color indexed="81"/>
            <rFont val="Tahoma"/>
            <family val="2"/>
          </rPr>
          <t>프로젝트
* 입력내용
   - 거래자료의 프로젝트코드 또는 명을 입력합니다.
* 입력글자제한
   - 기 등록된 프로젝트를 입력합니다.
   - 최대 코드 14자 , 명 50자</t>
        </r>
      </text>
    </comment>
    <comment ref="I1" authorId="0" shapeId="0" xr:uid="{44FE6F52-0CF1-4B36-B85E-9D41E9747872}">
      <text>
        <r>
          <rPr>
            <b/>
            <sz val="9"/>
            <color indexed="81"/>
            <rFont val="Tahoma"/>
            <family val="2"/>
          </rPr>
          <t>문자형식1
* 입력내용
- 특이사항 및 메모사항을 입력합니다.
- 별도의 입력형식은 없으며, 텍스트 형태로 자유롭게 입력합니다.
* 입력글자제한
- 최대 200자</t>
        </r>
      </text>
    </comment>
    <comment ref="J1" authorId="0" shapeId="0" xr:uid="{70B1169C-AF29-40BC-8973-15AD1A4BF3D1}">
      <text>
        <r>
          <rPr>
            <b/>
            <sz val="9"/>
            <color indexed="81"/>
            <rFont val="Tahoma"/>
            <family val="2"/>
          </rPr>
          <t>품목코드
* 입력내용
   - 전표에 등록할 품목코드를 입력합니다.
   - 바코드를 입력해도 품목정보를 인식할 수 있습니다.
   - 품목코드만 입력한 경우, 자동으로 품목명이 입력됩니다.
   - 품목명만 입력하는 경우, 일치하는 품목이 있으면 자동으로 품목코드가 입력됩니다.
* 입력글자제한
   - 기 등록된 픔목코드를 입력합니다.
   - 최대 20자</t>
        </r>
      </text>
    </comment>
    <comment ref="K1" authorId="0" shapeId="0" xr:uid="{4ADB062E-2CB5-406E-AB25-0B574148AE85}">
      <text>
        <r>
          <rPr>
            <b/>
            <sz val="9"/>
            <color indexed="81"/>
            <rFont val="Tahoma"/>
            <family val="2"/>
          </rPr>
          <t>품목명
* 입력내용
   - 전표에 등록하는 품목의 명칭을 입력합니다.
   - 품목코드만 입력한 경우, 자동으로 품목명이 입력됩니다.
   - 품목명만 입력하는 경우, 일치하는 품목이 있으면 자동으로 품목코드가 입력됩니다.
* 입력글자제한
   - 최대 100자</t>
        </r>
      </text>
    </comment>
    <comment ref="L1" authorId="0" shapeId="0" xr:uid="{854775C1-D3A3-4957-9D25-8D7D5B9530C7}">
      <text>
        <r>
          <rPr>
            <b/>
            <sz val="9"/>
            <color indexed="81"/>
            <rFont val="Tahoma"/>
            <family val="2"/>
          </rPr>
          <t>규격
* 입력내용
   - 전표에 등록하는 품목의 규격을 입력합니다. 
* 입력글자제한
    - 최대 100자</t>
        </r>
      </text>
    </comment>
    <comment ref="M1" authorId="0" shapeId="0" xr:uid="{47E9C2E2-FCA8-43B9-9BF6-046360291B08}">
      <text>
        <r>
          <rPr>
            <b/>
            <sz val="9"/>
            <color indexed="81"/>
            <rFont val="Tahoma"/>
            <family val="2"/>
          </rPr>
          <t>문자형식
* 입력내용
- 부가정보를 입력합니다.
* 입력글자제한
- 최대 200자</t>
        </r>
      </text>
    </comment>
    <comment ref="N1" authorId="0" shapeId="0" xr:uid="{7A6F5154-E51E-4E75-91A9-493166EC2C0A}">
      <text>
        <r>
          <rPr>
            <b/>
            <sz val="9"/>
            <color indexed="81"/>
            <rFont val="Tahoma"/>
            <family val="2"/>
          </rPr>
          <t>수량
* 입력내용
   - 품목의 입/출고수량을 입력합니다.
* 입력글자제한
   - 정수: 최대 12자리
   - 소수: 최대 2자리</t>
        </r>
      </text>
    </comment>
    <comment ref="O1" authorId="0" shapeId="0" xr:uid="{0D75F834-4E53-43F7-8693-31E54AC9E8F2}">
      <text>
        <r>
          <rPr>
            <b/>
            <sz val="9"/>
            <color indexed="81"/>
            <rFont val="Tahoma"/>
            <family val="2"/>
          </rPr>
          <t>단가
* 입력내용
   - 품목의 거래단가를 입력합니다.
   - 입력하지 않을 경우 0원 처리됩니다. 
* 입력글자제한
   - 정수 최대 12자리
   - 소수 최대 0자리</t>
        </r>
      </text>
    </comment>
    <comment ref="P1" authorId="0" shapeId="0" xr:uid="{2EE1ABB4-8A68-41A9-A445-67EC4A0FFDB3}">
      <text>
        <r>
          <rPr>
            <b/>
            <sz val="9"/>
            <color indexed="81"/>
            <rFont val="Tahoma"/>
            <family val="2"/>
          </rPr>
          <t>외화금액
* 입력내용
   - 외화거래인 경우 품목의 외화금액을 입력합니다.
   - 입력하지 않을 경우 0원 처리됩니다.
   - 수량, 단가, 환율을 입력해도 외화금액이 자동계산 되지는 않습니다.
* 입력글자제한
   - 정수 최대 15자리
   - 소수 최대 4자리</t>
        </r>
      </text>
    </comment>
    <comment ref="Q1" authorId="0" shapeId="0" xr:uid="{8CC95B07-8328-4403-A109-B72F30BB1D51}">
      <text>
        <r>
          <rPr>
            <b/>
            <sz val="9"/>
            <color indexed="81"/>
            <rFont val="Tahoma"/>
            <family val="2"/>
          </rPr>
          <t>공급가액
* 입력내용
   - 품목의 공급가액을 입력합니다.
   - 입력하지 않을 경우 0원 처리됩니다. 
   - 수량, 단가를 입력해도 공급가액이 자동계산 되지는 않습니다.
* 입력글자제한
   - 정수 최대 12자리
   - 소수 최대 0자리</t>
        </r>
      </text>
    </comment>
    <comment ref="R1" authorId="0" shapeId="0" xr:uid="{79E85F66-FC66-4814-9B64-7D99E74A8237}">
      <text>
        <r>
          <rPr>
            <b/>
            <sz val="9"/>
            <color indexed="81"/>
            <rFont val="Tahoma"/>
            <family val="2"/>
          </rPr>
          <t>부가세
* 입력내용
   - 품목의 부가세액을 입력합니다.
   - 입력하지 않을 경우 0원 처리됩니다.
   - 공급가액을 입력해도 부가세액이 자동계산 되지는 않습니다.
* 입력글자제한
   - 정수 최대 12자리
   - 소수 최대 0자리</t>
        </r>
      </text>
    </comment>
    <comment ref="S1" authorId="0" shapeId="0" xr:uid="{F2B13465-5C53-4AAB-85AF-4C4EA26CA620}">
      <text>
        <r>
          <rPr>
            <b/>
            <sz val="9"/>
            <color indexed="81"/>
            <rFont val="Tahoma"/>
            <family val="2"/>
          </rPr>
          <t>적요
* 입력내용
   - 거래품목에 대한 특이사항 및 메모사항을 입력합니다.
   - 별도의 입력형식은 없으며, 텍스트 형태로 자유롭게 입력합니다.
* 입력글자제한
   - 최대 200자</t>
        </r>
      </text>
    </comment>
    <comment ref="T1" authorId="0" shapeId="0" xr:uid="{0E1029D3-D060-420F-89F1-5F2205A4C342}">
      <text>
        <r>
          <rPr>
            <b/>
            <sz val="9"/>
            <color indexed="81"/>
            <rFont val="Tahoma"/>
            <family val="2"/>
          </rPr>
          <t>적요1
* 입력내용
   - 추가 적요를 입력합니다.
* 입력글자제한
  - 최대 100자</t>
        </r>
      </text>
    </comment>
    <comment ref="U1" authorId="0" shapeId="0" xr:uid="{FCB8B37C-4726-40B5-BA17-34A2132D5929}">
      <text>
        <r>
          <rPr>
            <b/>
            <sz val="9"/>
            <color indexed="81"/>
            <rFont val="Tahoma"/>
            <family val="2"/>
          </rPr>
          <t>적요1
* 입력내용
   - 추가 적요를 입력합니다.
* 입력글자제한
  - 최대 100자</t>
        </r>
      </text>
    </comment>
    <comment ref="V1" authorId="0" shapeId="0" xr:uid="{BA50C4EB-1267-4C95-B5F9-4507407D5889}">
      <text>
        <r>
          <rPr>
            <b/>
            <sz val="9"/>
            <color indexed="81"/>
            <rFont val="Tahoma"/>
            <family val="2"/>
          </rPr>
          <t>적요1
* 입력내용
   - 추가 적요를 입력합니다.
* 입력글자제한
  - 최대 100자</t>
        </r>
      </text>
    </comment>
    <comment ref="W1" authorId="0" shapeId="0" xr:uid="{C75CC136-CD5F-47E0-91C1-120D06721D81}">
      <text>
        <r>
          <rPr>
            <b/>
            <sz val="9"/>
            <color indexed="81"/>
            <rFont val="Tahoma"/>
            <family val="2"/>
          </rPr>
          <t>생산전표생성
* 입력내용
- 전표에 입력하는 품목의 생산전표생성 여부를 구분값으로 입력합니다.
- 제품/반제품/세트인 경우에만 적용됩니다.
* 입력글자제한
- 지정된 구분값 1자리를 입력합니다.
- 생산전표생성(Y) / 생산전표 생성안함(N)</t>
        </r>
      </text>
    </comment>
    <comment ref="X1" authorId="0" shapeId="0" xr:uid="{CD04B576-D0C8-4EF2-B0EF-E2C58D6173E3}">
      <text>
        <r>
          <rPr>
            <b/>
            <sz val="9"/>
            <color indexed="81"/>
            <rFont val="Tahoma"/>
            <family val="2"/>
          </rPr>
          <t>문자형식
* 입력내용
- 부가정보를 입력합니다.
* 입력글자제한
- 최대 200자</t>
        </r>
      </text>
    </comment>
    <comment ref="Y1" authorId="0" shapeId="0" xr:uid="{1CEB1147-4E5E-4674-997C-41FE2881B84C}">
      <text>
        <r>
          <rPr>
            <b/>
            <sz val="9"/>
            <color indexed="81"/>
            <rFont val="Tahoma"/>
            <family val="2"/>
          </rPr>
          <t>추가수량
* 입력내용
   - 품목의 입/출고 추가수량을 입력합니다.
* 입력글자제한
   - 정수 최대 12자리
   - 소수 최대 0자리</t>
        </r>
      </text>
    </comment>
  </commentList>
</comments>
</file>

<file path=xl/sharedStrings.xml><?xml version="1.0" encoding="utf-8"?>
<sst xmlns="http://schemas.openxmlformats.org/spreadsheetml/2006/main" count="1205" uniqueCount="206">
  <si>
    <t>납기</t>
    <phoneticPr fontId="5" type="noConversion"/>
  </si>
  <si>
    <t>주문처</t>
    <phoneticPr fontId="5" type="noConversion"/>
  </si>
  <si>
    <t>식사시간</t>
    <phoneticPr fontId="5" type="noConversion"/>
  </si>
  <si>
    <t>상품</t>
    <phoneticPr fontId="5" type="noConversion"/>
  </si>
  <si>
    <t>식품속성</t>
    <phoneticPr fontId="5" type="noConversion"/>
  </si>
  <si>
    <t>세부속성</t>
    <phoneticPr fontId="5" type="noConversion"/>
  </si>
  <si>
    <t>단위</t>
    <phoneticPr fontId="5" type="noConversion"/>
  </si>
  <si>
    <t>규격</t>
    <phoneticPr fontId="5" type="noConversion"/>
  </si>
  <si>
    <t>단가</t>
    <phoneticPr fontId="5" type="noConversion"/>
  </si>
  <si>
    <t>수량</t>
    <phoneticPr fontId="5" type="noConversion"/>
  </si>
  <si>
    <t>금액</t>
    <phoneticPr fontId="5" type="noConversion"/>
  </si>
  <si>
    <t>확정여부</t>
    <phoneticPr fontId="5" type="noConversion"/>
  </si>
  <si>
    <t>명세서일자</t>
    <phoneticPr fontId="5" type="noConversion"/>
  </si>
  <si>
    <t>한축통보</t>
    <phoneticPr fontId="5" type="noConversion"/>
  </si>
  <si>
    <t>품번</t>
    <phoneticPr fontId="5" type="noConversion"/>
  </si>
  <si>
    <t>목도초등학교</t>
    <phoneticPr fontId="5" type="noConversion"/>
  </si>
  <si>
    <t>공통</t>
    <phoneticPr fontId="5" type="noConversion"/>
  </si>
  <si>
    <t>찹쌀백미(유)</t>
    <phoneticPr fontId="5" type="noConversion"/>
  </si>
  <si>
    <t>kg</t>
  </si>
  <si>
    <t>후납</t>
  </si>
  <si>
    <t>gs00148</t>
  </si>
  <si>
    <t>일자</t>
  </si>
  <si>
    <t>순번</t>
  </si>
  <si>
    <t>거래처코드</t>
  </si>
  <si>
    <t>거래처명</t>
  </si>
  <si>
    <t>담당자</t>
  </si>
  <si>
    <t>출하창고</t>
  </si>
  <si>
    <t>거래유형</t>
  </si>
  <si>
    <t>프로젝트</t>
  </si>
  <si>
    <t>회계처리 특이사항</t>
  </si>
  <si>
    <t>품목코드</t>
  </si>
  <si>
    <t>품목명</t>
  </si>
  <si>
    <t>규격</t>
  </si>
  <si>
    <t>구매처</t>
  </si>
  <si>
    <t>수량</t>
  </si>
  <si>
    <t>단가</t>
  </si>
  <si>
    <t>외화금액</t>
  </si>
  <si>
    <t>공급가액</t>
  </si>
  <si>
    <t>부가세</t>
  </si>
  <si>
    <t>적요</t>
  </si>
  <si>
    <t>원산지</t>
  </si>
  <si>
    <t>이력번호</t>
  </si>
  <si>
    <t>도축장</t>
  </si>
  <si>
    <t>생산전표생성</t>
  </si>
  <si>
    <t>비고</t>
  </si>
  <si>
    <t>중량</t>
  </si>
  <si>
    <t>44683</t>
  </si>
  <si>
    <t>김우종</t>
    <phoneticPr fontId="5" type="noConversion"/>
  </si>
  <si>
    <t>100</t>
    <phoneticPr fontId="5" type="noConversion"/>
  </si>
  <si>
    <t>11</t>
    <phoneticPr fontId="5" type="noConversion"/>
  </si>
  <si>
    <t>pj_00010</t>
  </si>
  <si>
    <t>학교명</t>
    <phoneticPr fontId="5" type="noConversion"/>
  </si>
  <si>
    <t>거래처코드</t>
    <phoneticPr fontId="5" type="noConversion"/>
  </si>
  <si>
    <t>번호</t>
    <phoneticPr fontId="5" type="noConversion"/>
  </si>
  <si>
    <t>괴산고등학교</t>
  </si>
  <si>
    <t>괴산북중학교</t>
  </si>
  <si>
    <t>괴산중학교</t>
  </si>
  <si>
    <t>백봉초등학교</t>
  </si>
  <si>
    <t>보광초등학교</t>
  </si>
  <si>
    <t>폴수학학교</t>
  </si>
  <si>
    <t>감물초등학교</t>
  </si>
  <si>
    <t>감물초등학교</t>
    <phoneticPr fontId="5" type="noConversion"/>
  </si>
  <si>
    <t>동인초등학교</t>
  </si>
  <si>
    <t>동인초등학교</t>
    <phoneticPr fontId="5" type="noConversion"/>
  </si>
  <si>
    <t>문광초등학교</t>
  </si>
  <si>
    <t>문광초등학교</t>
    <phoneticPr fontId="5" type="noConversion"/>
  </si>
  <si>
    <t>소수초등학교</t>
  </si>
  <si>
    <t>소수초등학교</t>
    <phoneticPr fontId="5" type="noConversion"/>
  </si>
  <si>
    <t>송면초등학교</t>
  </si>
  <si>
    <t>송면초등학교</t>
    <phoneticPr fontId="5" type="noConversion"/>
  </si>
  <si>
    <t>연풍초등학교</t>
    <phoneticPr fontId="5" type="noConversion"/>
  </si>
  <si>
    <t>장연초등학교</t>
  </si>
  <si>
    <t>장연초등학교</t>
    <phoneticPr fontId="5" type="noConversion"/>
  </si>
  <si>
    <t>청안초등학교</t>
  </si>
  <si>
    <t>청안초등학교</t>
    <phoneticPr fontId="5" type="noConversion"/>
  </si>
  <si>
    <t>청천초등학교</t>
  </si>
  <si>
    <t>청천초등학교</t>
    <phoneticPr fontId="5" type="noConversion"/>
  </si>
  <si>
    <t>칠성초등학교</t>
  </si>
  <si>
    <t>칠성초등학교</t>
    <phoneticPr fontId="5" type="noConversion"/>
  </si>
  <si>
    <t>괴산어린이집</t>
  </si>
  <si>
    <t>문무어린이집</t>
  </si>
  <si>
    <t>바울어린이집</t>
  </si>
  <si>
    <t>부흥어린이집</t>
  </si>
  <si>
    <t>사리어린이집</t>
  </si>
  <si>
    <t>소망어린이집</t>
  </si>
  <si>
    <t>송면어린이집</t>
  </si>
  <si>
    <t>전원어린이집</t>
  </si>
  <si>
    <t>제일어린이집</t>
  </si>
  <si>
    <t>청천어린이집</t>
  </si>
  <si>
    <t>하늘어린이집</t>
  </si>
  <si>
    <t>40008</t>
  </si>
  <si>
    <t>40020</t>
  </si>
  <si>
    <t>40016</t>
  </si>
  <si>
    <t>40022</t>
  </si>
  <si>
    <t>40009</t>
  </si>
  <si>
    <t>40012</t>
  </si>
  <si>
    <t>40010</t>
  </si>
  <si>
    <t>40013</t>
  </si>
  <si>
    <t>40017</t>
  </si>
  <si>
    <t>40018</t>
  </si>
  <si>
    <t>40014</t>
  </si>
  <si>
    <r>
      <rPr>
        <sz val="10"/>
        <rFont val="맑은 고딕"/>
        <family val="2"/>
        <charset val="129"/>
      </rPr>
      <t>성신유치원</t>
    </r>
    <phoneticPr fontId="5" type="noConversion"/>
  </si>
  <si>
    <t>10024</t>
    <phoneticPr fontId="5" type="noConversion"/>
  </si>
  <si>
    <t>10040</t>
  </si>
  <si>
    <t>10046</t>
  </si>
  <si>
    <t>10034</t>
  </si>
  <si>
    <t>10028</t>
  </si>
  <si>
    <t>10036</t>
  </si>
  <si>
    <t>10031</t>
  </si>
  <si>
    <t>10035</t>
  </si>
  <si>
    <t>10037</t>
  </si>
  <si>
    <t>10030</t>
  </si>
  <si>
    <t>10038</t>
  </si>
  <si>
    <t>10033</t>
  </si>
  <si>
    <t>10023</t>
  </si>
  <si>
    <t>10032</t>
  </si>
  <si>
    <t>10026</t>
  </si>
  <si>
    <t>10043</t>
  </si>
  <si>
    <t>10029</t>
  </si>
  <si>
    <t>10039</t>
  </si>
  <si>
    <t>10042</t>
  </si>
  <si>
    <t>40011</t>
  </si>
  <si>
    <t>(무)방울토마토(10-30g)</t>
  </si>
  <si>
    <t>백미(유)</t>
  </si>
  <si>
    <t>찹쌀백미(유)</t>
  </si>
  <si>
    <t>혼합5곡(무)</t>
  </si>
  <si>
    <t>점심</t>
  </si>
  <si>
    <t>괴산고_점_()_1kg_</t>
  </si>
  <si>
    <t>점심_(무)방울토마토(10-30g)_1kg_</t>
  </si>
  <si>
    <t>괴산고_점_()_22kg_</t>
  </si>
  <si>
    <t>점심_(무)방울토마토(10-30g)_22kg_</t>
  </si>
  <si>
    <t>괴산고_점_()_10kg_</t>
  </si>
  <si>
    <t>점심_(무)방울토마토(10-30g)_10kg_</t>
  </si>
  <si>
    <t>괴산고_점_()_7kg_</t>
  </si>
  <si>
    <t>점심_(무)방울토마토(10-30g)_7kg_</t>
  </si>
  <si>
    <t>괴산고_점_()_4kg_</t>
  </si>
  <si>
    <t>점심_(무)방울토마토(10-30g)_4kg_</t>
  </si>
  <si>
    <t>괴산고_점_()_3.5kg_</t>
  </si>
  <si>
    <t>점심_(무)방울토마토(10-30g)_3.5kg_</t>
  </si>
  <si>
    <t>괴산고_점_()_24kg_</t>
  </si>
  <si>
    <t>점심_(무)방울토마토(10-30g)_24kg_</t>
  </si>
  <si>
    <t>괴산고_점_()_5kg_</t>
  </si>
  <si>
    <t>점심_혼합5곡(무)_5kg_</t>
  </si>
  <si>
    <t>괴산어_점_()_5kg_</t>
  </si>
  <si>
    <t>텍스트</t>
    <phoneticPr fontId="5" type="noConversion"/>
  </si>
  <si>
    <t>텍스트2</t>
    <phoneticPr fontId="5" type="noConversion"/>
  </si>
  <si>
    <t>gs00175</t>
  </si>
  <si>
    <t>전원어린이집</t>
    <phoneticPr fontId="5" type="noConversion"/>
  </si>
  <si>
    <t>gs00079</t>
  </si>
  <si>
    <t>명덕초등학교</t>
    <phoneticPr fontId="5" type="noConversion"/>
  </si>
  <si>
    <t>명덕초등학교</t>
  </si>
  <si>
    <t>(무)감자_150g이상</t>
  </si>
  <si>
    <t>감자(kg)</t>
  </si>
  <si>
    <t>1000g/kg/국산/일반/[상]등급 이상/껍질제거(깐것)/진공포장/냉장/유통기한/품질유지기한 표시/햇감자,단단하고흠집이없는것</t>
  </si>
  <si>
    <t>(무)느타리버섯</t>
  </si>
  <si>
    <t>느타리버섯(kg)</t>
  </si>
  <si>
    <t>1000g/kg/국산/[상]등급 이상/갓이너무피지않고신선한것</t>
  </si>
  <si>
    <t>(무)무_1kg이상</t>
  </si>
  <si>
    <t>무(조선무)(kg)</t>
  </si>
  <si>
    <t>1000g/kg/국산/일반/[상]등급 이상/세척한것/냉장/원산지표시||유통기한/품질유지기한 표시/단단하고신선하며바람이들지않은것,2kg내외</t>
  </si>
  <si>
    <t>(무)깐양파_100g</t>
  </si>
  <si>
    <t>양파/껍질제거(깐것)(kg)</t>
  </si>
  <si>
    <t>1000g/kg/국산/일반/[상]등급 이상/껍질제거(깐것)/크기가일정한것</t>
  </si>
  <si>
    <t>(로)유정란</t>
  </si>
  <si>
    <t>달걀(전란)(판)</t>
  </si>
  <si>
    <t>1800g/판/국산/무항생제/1등급 이상/냉장/30入,산란일,생산농장번호,사육환경번호명시</t>
  </si>
  <si>
    <t>개/판</t>
  </si>
  <si>
    <t>(로)사과(60내이상)</t>
  </si>
  <si>
    <t>사과(부사, 후지)(kg)</t>
  </si>
  <si>
    <t>1000g/kg/국산/일반/[상]등급 이상/생산지표시,60入/15kg,괴산지역농산물 우선,없을시 충북/전국</t>
  </si>
  <si>
    <t>1000g/kg/국산/일반/[상]등급 이상/껍질제거(깐것)/냉장/무농약이상,위생진공포장,괴산지역농산물 우선,없을시 충북/전국</t>
  </si>
  <si>
    <t>(유)생표고버섯(향고이상)</t>
  </si>
  <si>
    <t>표고버섯/친환경(kg)</t>
  </si>
  <si>
    <t>1000g/kg/국산/친환경/지역농산물 농산물표준규격품 국산상품이상 참나무 재배</t>
  </si>
  <si>
    <t>(무)깐마늘(꼭지제거)</t>
  </si>
  <si>
    <t>(무)깐양배추_1kg이상</t>
  </si>
  <si>
    <t>gs00012</t>
  </si>
  <si>
    <t>(무)브로콜리_250g이상</t>
  </si>
  <si>
    <t>(무)양파_150g</t>
  </si>
  <si>
    <t>오성중학교</t>
    <phoneticPr fontId="5" type="noConversion"/>
  </si>
  <si>
    <t>갈비(돈육)</t>
  </si>
  <si>
    <t>LA갈비찜용</t>
  </si>
  <si>
    <t>고춧가루(유)</t>
  </si>
  <si>
    <t>오성중학교</t>
  </si>
  <si>
    <t>(무)깐감자_100g</t>
  </si>
  <si>
    <t>양배추/껍질제거(깐것)(kg)</t>
  </si>
  <si>
    <t>1000g/kg/국산/[상]등급 이상/껍질제거(깐것)/국산, 생산지표시, 겉껍질 완전히제거한 전처리 깐양배추, 심작고 속찬것 (친환경농산물)</t>
  </si>
  <si>
    <t>삼겹살(돈육)</t>
  </si>
  <si>
    <t>두루치기용</t>
  </si>
  <si>
    <t>저녁</t>
  </si>
  <si>
    <t>pj_00011</t>
  </si>
  <si>
    <t>1000g/kg/국산/무농약/[상]등급 이상/햇감자,단단하고흠집이없는것</t>
  </si>
  <si>
    <t>무(조선무)/김치제조용(kg)</t>
  </si>
  <si>
    <t>양파/김치제조용(kg)</t>
  </si>
  <si>
    <t>토마토(방울토마토(체리토마토))(kg)</t>
  </si>
  <si>
    <t>1000g/kg/국산/[상]등급 이상/방울토마토 꼭지 싱싱하며 과육이 물르지 않고 단단한 것 크기균일</t>
  </si>
  <si>
    <t>마늘/김치제조용(kg)</t>
  </si>
  <si>
    <t>1000g/kg/국산/일반/[상]등급 이상/김치제조용/냉장/무농약이상,껍질/꼭지제거,괴산지역농산물 우선,없을시 충북/전국</t>
  </si>
  <si>
    <t>1000g/kg/국산/일반/[상]등급 이상/무농약이상,괴산지역농산물 우선,없을시 충북/전국</t>
  </si>
  <si>
    <t>1000g/kg/국산/일반/[상]등급 이상/김치제조용/무농약이상,괴산지역농산물 우선,없을시 충북/전국</t>
  </si>
  <si>
    <t>1000g/kg/국산/일반/[상]등급 이상/김치제조용/냉장/무농약이상,껍질제거,괴산지역농산물 우선,없을시 충북/전국</t>
  </si>
  <si>
    <t>1000g/kg/친환경/친환경or GAP  농산물표준규격품 지역농산물 냉장 35개내/10kg 신선 아삭한것</t>
  </si>
  <si>
    <t>애느타리버섯(kg)</t>
  </si>
  <si>
    <t>1000g/kg/국산/친환경/지역농산물우선 농산물표준규격품 국산상품 신선한것</t>
  </si>
  <si>
    <t>감자/껍질제거(깐것)(kg)</t>
  </si>
  <si>
    <t>1000g/kg/국산/일반/[상]등급 이상/껍질제거(깐것)/냉장/무농약이상,위생진공포장,괴산역농산물 우선,없을시 충북/전국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</si>
</sst>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);[Red]\(0\)"/>
    <numFmt numFmtId="177" formatCode="General&quot; kg&quot;"/>
    <numFmt numFmtId="178" formatCode="mm&quot;월&quot;\ dd&quot;일&quot;"/>
    <numFmt numFmtId="179" formatCode="yyyymmdd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b/>
      <sz val="8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u/>
      <sz val="11"/>
      <color rgb="FF00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sz val="11"/>
      <color rgb="FF000000"/>
      <name val="맑은 고딕"/>
      <family val="3"/>
      <charset val="129"/>
      <scheme val="minor"/>
    </font>
    <font>
      <sz val="10"/>
      <name val="Arial"/>
      <family val="2"/>
    </font>
    <font>
      <sz val="10"/>
      <name val="맑은 고딕"/>
      <family val="2"/>
      <charset val="129"/>
    </font>
    <font>
      <sz val="10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EBF1F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7" fillId="5" borderId="0" xfId="0" applyNumberFormat="1" applyFont="1" applyFill="1">
      <alignment vertical="center"/>
    </xf>
    <xf numFmtId="0" fontId="7" fillId="5" borderId="0" xfId="0" applyNumberFormat="1" applyFont="1" applyFill="1">
      <alignment vertical="center"/>
    </xf>
    <xf numFmtId="0" fontId="7" fillId="5" borderId="0" xfId="0" applyFont="1" applyFill="1">
      <alignment vertical="center"/>
    </xf>
    <xf numFmtId="176" fontId="8" fillId="5" borderId="0" xfId="0" applyNumberFormat="1" applyFont="1" applyFill="1" applyAlignment="1">
      <alignment vertical="center" wrapText="1"/>
    </xf>
    <xf numFmtId="177" fontId="7" fillId="5" borderId="0" xfId="0" applyNumberFormat="1" applyFont="1" applyFill="1">
      <alignment vertical="center"/>
    </xf>
    <xf numFmtId="41" fontId="9" fillId="5" borderId="0" xfId="1" applyNumberFormat="1" applyFont="1" applyFill="1">
      <alignment vertical="center"/>
    </xf>
    <xf numFmtId="41" fontId="7" fillId="5" borderId="0" xfId="1" applyNumberFormat="1" applyFont="1" applyFill="1">
      <alignment vertical="center"/>
    </xf>
    <xf numFmtId="178" fontId="7" fillId="5" borderId="0" xfId="0" applyNumberFormat="1" applyFont="1" applyFill="1">
      <alignment vertical="center"/>
    </xf>
    <xf numFmtId="0" fontId="7" fillId="5" borderId="0" xfId="0" applyFont="1" applyFill="1" applyAlignment="1">
      <alignment horizontal="center" vertical="center"/>
    </xf>
    <xf numFmtId="49" fontId="12" fillId="6" borderId="2" xfId="0" applyNumberFormat="1" applyFont="1" applyFill="1" applyBorder="1" applyProtection="1">
      <alignment vertical="center"/>
      <protection locked="0"/>
    </xf>
    <xf numFmtId="49" fontId="14" fillId="6" borderId="2" xfId="0" applyNumberFormat="1" applyFont="1" applyFill="1" applyBorder="1" applyProtection="1">
      <alignment vertical="center"/>
      <protection locked="0"/>
    </xf>
    <xf numFmtId="0" fontId="12" fillId="6" borderId="2" xfId="0" applyNumberFormat="1" applyFont="1" applyFill="1" applyBorder="1" applyProtection="1">
      <alignment vertical="center"/>
      <protection locked="0"/>
    </xf>
    <xf numFmtId="0" fontId="14" fillId="6" borderId="2" xfId="0" applyNumberFormat="1" applyFont="1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2" xfId="0" applyNumberFormat="1" applyBorder="1" applyProtection="1">
      <alignment vertical="center"/>
      <protection locked="0"/>
    </xf>
    <xf numFmtId="0" fontId="0" fillId="0" borderId="2" xfId="0" applyNumberFormat="1" applyBorder="1" applyProtection="1">
      <alignment vertical="center"/>
      <protection locked="0"/>
    </xf>
    <xf numFmtId="179" fontId="4" fillId="4" borderId="1" xfId="0" applyNumberFormat="1" applyFont="1" applyFill="1" applyBorder="1" applyAlignment="1">
      <alignment horizontal="center" vertical="center"/>
    </xf>
    <xf numFmtId="179" fontId="7" fillId="5" borderId="0" xfId="0" applyNumberFormat="1" applyFont="1" applyFill="1">
      <alignment vertical="center"/>
    </xf>
    <xf numFmtId="179" fontId="0" fillId="0" borderId="0" xfId="0" applyNumberFormat="1">
      <alignment vertical="center"/>
    </xf>
    <xf numFmtId="179" fontId="2" fillId="2" borderId="2" xfId="2" applyNumberFormat="1" applyBorder="1" applyProtection="1">
      <alignment vertical="center"/>
      <protection locked="0"/>
    </xf>
    <xf numFmtId="0" fontId="15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0" fillId="0" borderId="0" xfId="0" quotePrefix="1">
      <alignment vertical="center"/>
    </xf>
    <xf numFmtId="0" fontId="3" fillId="3" borderId="0" xfId="3">
      <alignment vertical="center"/>
    </xf>
    <xf numFmtId="41" fontId="0" fillId="0" borderId="0" xfId="0" applyNumberFormat="1">
      <alignment vertical="center"/>
    </xf>
    <xf numFmtId="0" fontId="0" fillId="7" borderId="0" xfId="0" applyFill="1">
      <alignment vertical="center"/>
    </xf>
    <xf numFmtId="179" fontId="0" fillId="8" borderId="0" xfId="0" applyNumberFormat="1" applyFill="1">
      <alignment vertical="center"/>
    </xf>
    <xf numFmtId="0" fontId="0" fillId="8" borderId="0" xfId="0" applyFill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178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178" fontId="7" fillId="0" borderId="4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/>
    </xf>
  </cellXfs>
  <cellStyles count="4">
    <cellStyle name="보통" xfId="3" builtinId="28"/>
    <cellStyle name="쉼표 [0]" xfId="1" builtinId="6"/>
    <cellStyle name="좋음" xfId="2" builtinId="26"/>
    <cellStyle name="표준" xfId="0" builtinId="0"/>
  </cellStyles>
  <dxfs count="1">
    <dxf>
      <font>
        <strike/>
        <color theme="2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54617;&#44368;/&#53580;&#49828;&#53944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매요청"/>
      <sheetName val="발주품목취합"/>
      <sheetName val="품목별"/>
      <sheetName val="학교별"/>
      <sheetName val="학교불만"/>
      <sheetName val="상품자료"/>
      <sheetName val="캠핑꾸러미"/>
      <sheetName val="보고서"/>
      <sheetName val="학교_요청사항"/>
      <sheetName val="Sheet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3">
          <cell r="AH3" t="str">
            <v>백미(유)</v>
          </cell>
          <cell r="AI3" t="str">
            <v>gs00079</v>
          </cell>
          <cell r="AJ3">
            <v>10</v>
          </cell>
          <cell r="AK3" t="str">
            <v>kg</v>
          </cell>
        </row>
        <row r="4">
          <cell r="AH4" t="str">
            <v>찹쌀백미(무)</v>
          </cell>
          <cell r="AI4" t="str">
            <v>gs00079</v>
          </cell>
          <cell r="AJ4">
            <v>10</v>
          </cell>
          <cell r="AK4" t="str">
            <v>kg</v>
          </cell>
        </row>
        <row r="5">
          <cell r="AH5" t="str">
            <v>찹쌀백미(유)</v>
          </cell>
          <cell r="AI5" t="str">
            <v>gs00148</v>
          </cell>
          <cell r="AJ5">
            <v>10</v>
          </cell>
          <cell r="AK5" t="str">
            <v>kg</v>
          </cell>
        </row>
        <row r="6">
          <cell r="AH6" t="str">
            <v>고춧가루(유)</v>
          </cell>
          <cell r="AI6" t="str">
            <v>gs00012</v>
          </cell>
          <cell r="AJ6">
            <v>1</v>
          </cell>
          <cell r="AK6" t="str">
            <v>kg</v>
          </cell>
        </row>
        <row r="7">
          <cell r="AH7" t="str">
            <v>혼합5곡(무)</v>
          </cell>
          <cell r="AI7" t="str">
            <v>gs00175</v>
          </cell>
          <cell r="AJ7">
            <v>1</v>
          </cell>
          <cell r="AK7" t="str">
            <v>kg</v>
          </cell>
        </row>
        <row r="8">
          <cell r="AH8" t="str">
            <v>백미(칠분/유)</v>
          </cell>
          <cell r="AI8" t="str">
            <v>gs00079</v>
          </cell>
          <cell r="AJ8">
            <v>10</v>
          </cell>
          <cell r="AK8" t="str">
            <v>kg</v>
          </cell>
        </row>
        <row r="9">
          <cell r="AH9" t="str">
            <v>삼겹살(돈육)</v>
          </cell>
          <cell r="AI9">
            <v>301101</v>
          </cell>
          <cell r="AJ9">
            <v>1</v>
          </cell>
          <cell r="AK9" t="str">
            <v>kg</v>
          </cell>
        </row>
        <row r="10">
          <cell r="AH10" t="str">
            <v>목심살(돈육)</v>
          </cell>
          <cell r="AI10">
            <v>301102</v>
          </cell>
          <cell r="AJ10">
            <v>1</v>
          </cell>
          <cell r="AK10" t="str">
            <v>kg</v>
          </cell>
        </row>
        <row r="11">
          <cell r="AH11" t="str">
            <v>앞다리(돈육)</v>
          </cell>
          <cell r="AI11">
            <v>301103</v>
          </cell>
          <cell r="AJ11">
            <v>1</v>
          </cell>
          <cell r="AK11" t="str">
            <v>kg</v>
          </cell>
        </row>
        <row r="12">
          <cell r="AH12" t="str">
            <v>등심(돈육)</v>
          </cell>
          <cell r="AI12">
            <v>301104</v>
          </cell>
          <cell r="AJ12">
            <v>1</v>
          </cell>
          <cell r="AK12" t="str">
            <v>kg</v>
          </cell>
        </row>
        <row r="13">
          <cell r="AH13" t="str">
            <v>사태(돈육)</v>
          </cell>
          <cell r="AI13">
            <v>301105</v>
          </cell>
          <cell r="AJ13">
            <v>1</v>
          </cell>
          <cell r="AK13" t="str">
            <v>kg</v>
          </cell>
        </row>
        <row r="14">
          <cell r="AH14" t="str">
            <v>안심(돈육)</v>
          </cell>
          <cell r="AI14">
            <v>301106</v>
          </cell>
          <cell r="AJ14">
            <v>1</v>
          </cell>
          <cell r="AK14" t="str">
            <v>kg</v>
          </cell>
        </row>
        <row r="15">
          <cell r="AH15" t="str">
            <v>뒷다리(돈육)</v>
          </cell>
          <cell r="AI15">
            <v>301107</v>
          </cell>
          <cell r="AJ15">
            <v>1</v>
          </cell>
          <cell r="AK15" t="str">
            <v>kg</v>
          </cell>
        </row>
        <row r="16">
          <cell r="AH16" t="str">
            <v>등뼈(돈육)</v>
          </cell>
          <cell r="AI16">
            <v>301108</v>
          </cell>
          <cell r="AJ16">
            <v>1</v>
          </cell>
          <cell r="AK16" t="str">
            <v>kg</v>
          </cell>
        </row>
        <row r="17">
          <cell r="AH17" t="str">
            <v>갈비(돈육)</v>
          </cell>
          <cell r="AI17">
            <v>301109</v>
          </cell>
          <cell r="AJ17">
            <v>1</v>
          </cell>
          <cell r="AK17" t="str">
            <v>kg</v>
          </cell>
        </row>
        <row r="18">
          <cell r="AH18" t="str">
            <v>(무)감자_150g이상</v>
          </cell>
          <cell r="AI18">
            <v>300371</v>
          </cell>
          <cell r="AJ18">
            <v>1</v>
          </cell>
          <cell r="AK18" t="str">
            <v>kg</v>
          </cell>
        </row>
        <row r="19">
          <cell r="AH19" t="str">
            <v>(무)깐감자_100g</v>
          </cell>
          <cell r="AI19">
            <v>300372</v>
          </cell>
          <cell r="AJ19">
            <v>1</v>
          </cell>
          <cell r="AK19" t="str">
            <v>kg</v>
          </cell>
        </row>
        <row r="20">
          <cell r="AH20" t="str">
            <v>(무)양파_150g</v>
          </cell>
          <cell r="AI20">
            <v>300373</v>
          </cell>
          <cell r="AJ20">
            <v>1</v>
          </cell>
          <cell r="AK20" t="str">
            <v>kg</v>
          </cell>
        </row>
        <row r="21">
          <cell r="AH21" t="str">
            <v>(무)깐양파_100g</v>
          </cell>
          <cell r="AI21">
            <v>300374</v>
          </cell>
          <cell r="AJ21">
            <v>1</v>
          </cell>
          <cell r="AK21" t="str">
            <v>kg</v>
          </cell>
        </row>
        <row r="22">
          <cell r="AH22" t="str">
            <v>(무)깐마늘(꼭지제거)</v>
          </cell>
          <cell r="AI22">
            <v>300375</v>
          </cell>
          <cell r="AJ22">
            <v>1</v>
          </cell>
          <cell r="AK22" t="str">
            <v>kg</v>
          </cell>
        </row>
        <row r="23">
          <cell r="AH23" t="str">
            <v>(무)무_1kg이상</v>
          </cell>
          <cell r="AI23">
            <v>300376</v>
          </cell>
          <cell r="AJ23">
            <v>1</v>
          </cell>
          <cell r="AK23" t="str">
            <v>kg</v>
          </cell>
        </row>
        <row r="24">
          <cell r="AH24" t="str">
            <v>(무)깐양배추_1kg이상</v>
          </cell>
          <cell r="AI24">
            <v>300377</v>
          </cell>
          <cell r="AJ24">
            <v>1</v>
          </cell>
          <cell r="AK24" t="str">
            <v>kg</v>
          </cell>
        </row>
        <row r="25">
          <cell r="AH25" t="str">
            <v>(무)방울토마토(10-30g)</v>
          </cell>
          <cell r="AI25">
            <v>300378</v>
          </cell>
          <cell r="AJ25">
            <v>1</v>
          </cell>
          <cell r="AK25" t="str">
            <v>kg</v>
          </cell>
        </row>
        <row r="26">
          <cell r="AH26" t="str">
            <v>(유)생표고버섯(향고이상)</v>
          </cell>
          <cell r="AI26">
            <v>300379</v>
          </cell>
          <cell r="AJ26">
            <v>1</v>
          </cell>
          <cell r="AK26" t="str">
            <v>kg</v>
          </cell>
        </row>
        <row r="27">
          <cell r="AH27" t="str">
            <v>(무)느타리버섯</v>
          </cell>
          <cell r="AI27">
            <v>300380</v>
          </cell>
          <cell r="AJ27">
            <v>1</v>
          </cell>
          <cell r="AK27" t="str">
            <v>kg</v>
          </cell>
        </row>
        <row r="28">
          <cell r="AH28" t="str">
            <v>(무)브로콜리_250g이상</v>
          </cell>
          <cell r="AI28">
            <v>300381</v>
          </cell>
          <cell r="AJ28">
            <v>1</v>
          </cell>
          <cell r="AK28" t="str">
            <v>kg</v>
          </cell>
        </row>
        <row r="29">
          <cell r="AH29" t="str">
            <v>(무)블루베리14mm이상</v>
          </cell>
          <cell r="AI29">
            <v>300382</v>
          </cell>
          <cell r="AJ29">
            <v>1</v>
          </cell>
          <cell r="AK29" t="str">
            <v>kg</v>
          </cell>
        </row>
        <row r="30">
          <cell r="AH30" t="str">
            <v>(로)복숭아(딱딱한것)_190g이상</v>
          </cell>
          <cell r="AI30">
            <v>300383</v>
          </cell>
          <cell r="AJ30">
            <v>1</v>
          </cell>
          <cell r="AK30" t="str">
            <v>kg</v>
          </cell>
        </row>
        <row r="31">
          <cell r="AH31" t="str">
            <v>(로)유정란</v>
          </cell>
          <cell r="AI31">
            <v>300384</v>
          </cell>
          <cell r="AJ31">
            <v>30</v>
          </cell>
          <cell r="AK31" t="str">
            <v>개/판</v>
          </cell>
        </row>
        <row r="32">
          <cell r="AH32" t="str">
            <v>(로)사과(60내이상)</v>
          </cell>
          <cell r="AI32">
            <v>300385</v>
          </cell>
          <cell r="AJ32">
            <v>1</v>
          </cell>
          <cell r="AK32" t="str">
            <v>kg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2B97-6BE7-4E94-995B-591DDD2C742E}">
  <dimension ref="A1:AR181"/>
  <sheetViews>
    <sheetView tabSelected="1" topLeftCell="U1" workbookViewId="0">
      <pane ySplit="1" topLeftCell="A164" activePane="bottomLeft" state="frozen"/>
      <selection pane="bottomLeft" activeCell="U171" sqref="U171"/>
    </sheetView>
  </sheetViews>
  <sheetFormatPr defaultRowHeight="17.399999999999999" x14ac:dyDescent="0.4"/>
  <cols>
    <col min="1" max="1" width="11.09765625" style="23" customWidth="1"/>
    <col min="2" max="2" width="12.3984375" bestFit="1" customWidth="1"/>
    <col min="18" max="18" width="8.796875" style="31"/>
    <col min="19" max="19" width="10.8984375" style="23" bestFit="1" customWidth="1"/>
    <col min="21" max="21" width="9.3984375" bestFit="1" customWidth="1"/>
    <col min="22" max="22" width="8.69921875" customWidth="1"/>
    <col min="27" max="27" width="17" bestFit="1" customWidth="1"/>
    <col min="44" max="44" width="8.796875" style="31"/>
  </cols>
  <sheetData>
    <row r="1" spans="1:43" x14ac:dyDescent="0.4">
      <c r="A1" s="2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144</v>
      </c>
      <c r="N1" s="2" t="s">
        <v>145</v>
      </c>
      <c r="O1" s="4" t="s">
        <v>12</v>
      </c>
      <c r="P1" s="4" t="s">
        <v>13</v>
      </c>
      <c r="Q1" s="4" t="s">
        <v>14</v>
      </c>
      <c r="S1" s="24" t="s">
        <v>21</v>
      </c>
      <c r="T1" s="15" t="s">
        <v>22</v>
      </c>
      <c r="U1" s="14" t="s">
        <v>23</v>
      </c>
      <c r="V1" s="15" t="s">
        <v>24</v>
      </c>
      <c r="W1" s="14" t="s">
        <v>25</v>
      </c>
      <c r="X1" s="14" t="s">
        <v>26</v>
      </c>
      <c r="Y1" s="14" t="s">
        <v>27</v>
      </c>
      <c r="Z1" s="15" t="s">
        <v>28</v>
      </c>
      <c r="AA1" s="15" t="s">
        <v>29</v>
      </c>
      <c r="AB1" s="14" t="s">
        <v>30</v>
      </c>
      <c r="AC1" s="14" t="s">
        <v>31</v>
      </c>
      <c r="AD1" s="15" t="s">
        <v>32</v>
      </c>
      <c r="AE1" s="15" t="s">
        <v>33</v>
      </c>
      <c r="AF1" s="16" t="s">
        <v>34</v>
      </c>
      <c r="AG1" s="17" t="s">
        <v>35</v>
      </c>
      <c r="AH1" s="17" t="s">
        <v>36</v>
      </c>
      <c r="AI1" s="17" t="s">
        <v>37</v>
      </c>
      <c r="AJ1" s="17" t="s">
        <v>38</v>
      </c>
      <c r="AK1" s="15" t="s">
        <v>39</v>
      </c>
      <c r="AL1" s="15" t="s">
        <v>40</v>
      </c>
      <c r="AM1" s="15" t="s">
        <v>41</v>
      </c>
      <c r="AN1" s="15" t="s">
        <v>42</v>
      </c>
      <c r="AO1" s="15" t="s">
        <v>43</v>
      </c>
      <c r="AP1" s="15" t="s">
        <v>44</v>
      </c>
      <c r="AQ1" s="17" t="s">
        <v>45</v>
      </c>
    </row>
    <row r="2" spans="1:43" x14ac:dyDescent="0.4">
      <c r="A2" s="22">
        <v>44683</v>
      </c>
      <c r="B2" s="6" t="s">
        <v>15</v>
      </c>
      <c r="C2" s="7" t="s">
        <v>16</v>
      </c>
      <c r="D2" s="5" t="s">
        <v>17</v>
      </c>
      <c r="E2" s="5"/>
      <c r="F2" s="8"/>
      <c r="G2" s="6">
        <v>10</v>
      </c>
      <c r="H2" s="9" t="s">
        <v>18</v>
      </c>
      <c r="I2" s="10">
        <v>42500</v>
      </c>
      <c r="J2" s="7">
        <v>0.3</v>
      </c>
      <c r="K2" s="11">
        <v>12750</v>
      </c>
      <c r="L2" s="11" t="s">
        <v>19</v>
      </c>
      <c r="M2" s="11"/>
      <c r="N2" s="11"/>
      <c r="O2" s="12">
        <v>44652</v>
      </c>
      <c r="P2" s="7"/>
      <c r="Q2" s="13" t="s">
        <v>20</v>
      </c>
      <c r="S2" s="23">
        <f>A2</f>
        <v>44683</v>
      </c>
      <c r="U2" s="23" t="str">
        <f>VLOOKUP(B2,학교리스트!$B$2:$C$32,2,FALSE)</f>
        <v>10037</v>
      </c>
      <c r="W2" s="29" t="s">
        <v>47</v>
      </c>
      <c r="X2">
        <v>100</v>
      </c>
      <c r="Y2">
        <v>11</v>
      </c>
      <c r="Z2" t="s">
        <v>50</v>
      </c>
      <c r="AB2" t="str">
        <f>Q2</f>
        <v>gs00148</v>
      </c>
      <c r="AF2">
        <f>J2</f>
        <v>0.3</v>
      </c>
      <c r="AG2" s="30">
        <f>I2</f>
        <v>42500</v>
      </c>
      <c r="AI2" s="30">
        <f>K2</f>
        <v>12750</v>
      </c>
    </row>
    <row r="3" spans="1:43" x14ac:dyDescent="0.4">
      <c r="S3" s="23">
        <f t="shared" ref="S3:S13" si="0">A3</f>
        <v>0</v>
      </c>
      <c r="U3" s="23" t="e">
        <f>VLOOKUP(B3,학교리스트!$B$2:$C$32,2,FALSE)</f>
        <v>#N/A</v>
      </c>
      <c r="W3" s="29" t="s">
        <v>47</v>
      </c>
      <c r="X3">
        <v>100</v>
      </c>
      <c r="Y3">
        <v>11</v>
      </c>
      <c r="Z3" t="s">
        <v>50</v>
      </c>
      <c r="AB3">
        <f t="shared" ref="AB3:AB13" si="1">Q3</f>
        <v>0</v>
      </c>
      <c r="AF3">
        <f t="shared" ref="AF3:AF13" si="2">J3</f>
        <v>0</v>
      </c>
      <c r="AG3" s="30">
        <f t="shared" ref="AG3:AG13" si="3">I3</f>
        <v>0</v>
      </c>
      <c r="AI3" s="30">
        <f t="shared" ref="AI3:AI13" si="4">K3</f>
        <v>0</v>
      </c>
    </row>
    <row r="4" spans="1:43" x14ac:dyDescent="0.4">
      <c r="S4" s="23">
        <f t="shared" si="0"/>
        <v>0</v>
      </c>
      <c r="U4" s="23" t="e">
        <f>VLOOKUP(B4,학교리스트!$B$2:$C$32,2,FALSE)</f>
        <v>#N/A</v>
      </c>
      <c r="W4" s="29" t="s">
        <v>47</v>
      </c>
      <c r="X4">
        <v>100</v>
      </c>
      <c r="Y4">
        <v>11</v>
      </c>
      <c r="Z4" t="s">
        <v>50</v>
      </c>
      <c r="AB4">
        <f t="shared" si="1"/>
        <v>0</v>
      </c>
      <c r="AF4">
        <f t="shared" si="2"/>
        <v>0</v>
      </c>
      <c r="AG4" s="30">
        <f t="shared" si="3"/>
        <v>0</v>
      </c>
      <c r="AI4" s="30">
        <f t="shared" si="4"/>
        <v>0</v>
      </c>
    </row>
    <row r="5" spans="1:43" x14ac:dyDescent="0.4">
      <c r="A5" s="23">
        <v>44700</v>
      </c>
      <c r="B5" t="s">
        <v>54</v>
      </c>
      <c r="C5" t="s">
        <v>126</v>
      </c>
      <c r="D5" t="s">
        <v>122</v>
      </c>
      <c r="G5">
        <v>1</v>
      </c>
      <c r="H5" t="s">
        <v>18</v>
      </c>
      <c r="I5">
        <v>3600</v>
      </c>
      <c r="J5">
        <v>1</v>
      </c>
      <c r="K5">
        <v>3600</v>
      </c>
      <c r="M5" t="s">
        <v>127</v>
      </c>
      <c r="N5" t="s">
        <v>128</v>
      </c>
      <c r="O5">
        <v>44683</v>
      </c>
      <c r="Q5">
        <v>300378</v>
      </c>
      <c r="S5" s="23">
        <f t="shared" si="0"/>
        <v>44700</v>
      </c>
      <c r="T5">
        <v>1</v>
      </c>
      <c r="U5" s="23" t="str">
        <f>VLOOKUP(B5,학교리스트!$B$2:$C$32,2,FALSE)</f>
        <v>10046</v>
      </c>
      <c r="W5" s="29" t="s">
        <v>47</v>
      </c>
      <c r="X5">
        <v>100</v>
      </c>
      <c r="Y5">
        <v>11</v>
      </c>
      <c r="Z5" t="s">
        <v>50</v>
      </c>
      <c r="AA5" t="str">
        <f>B5</f>
        <v>괴산고등학교</v>
      </c>
      <c r="AB5">
        <f t="shared" si="1"/>
        <v>300378</v>
      </c>
      <c r="AF5">
        <f t="shared" si="2"/>
        <v>1</v>
      </c>
      <c r="AG5" s="30">
        <f t="shared" si="3"/>
        <v>3600</v>
      </c>
      <c r="AI5" s="30">
        <f t="shared" si="4"/>
        <v>3600</v>
      </c>
    </row>
    <row r="6" spans="1:43" x14ac:dyDescent="0.4">
      <c r="A6" s="23">
        <v>44700</v>
      </c>
      <c r="B6" t="s">
        <v>54</v>
      </c>
      <c r="C6" t="s">
        <v>126</v>
      </c>
      <c r="D6" t="s">
        <v>122</v>
      </c>
      <c r="G6">
        <v>1</v>
      </c>
      <c r="H6" t="s">
        <v>18</v>
      </c>
      <c r="I6">
        <v>3600</v>
      </c>
      <c r="J6">
        <v>22</v>
      </c>
      <c r="K6">
        <v>79200</v>
      </c>
      <c r="M6" t="s">
        <v>129</v>
      </c>
      <c r="N6" t="s">
        <v>130</v>
      </c>
      <c r="O6">
        <v>44683</v>
      </c>
      <c r="Q6">
        <v>300378</v>
      </c>
      <c r="S6" s="23">
        <f t="shared" si="0"/>
        <v>44700</v>
      </c>
      <c r="T6">
        <v>1</v>
      </c>
      <c r="U6" s="23" t="str">
        <f>VLOOKUP(B6,학교리스트!$B$2:$C$32,2,FALSE)</f>
        <v>10046</v>
      </c>
      <c r="W6" s="29" t="s">
        <v>47</v>
      </c>
      <c r="X6">
        <v>100</v>
      </c>
      <c r="Y6">
        <v>11</v>
      </c>
      <c r="Z6" t="s">
        <v>50</v>
      </c>
      <c r="AA6" t="str">
        <f t="shared" ref="AA6:AA21" si="5">B6</f>
        <v>괴산고등학교</v>
      </c>
      <c r="AB6">
        <f t="shared" si="1"/>
        <v>300378</v>
      </c>
      <c r="AF6">
        <f t="shared" si="2"/>
        <v>22</v>
      </c>
      <c r="AG6" s="30">
        <f t="shared" si="3"/>
        <v>3600</v>
      </c>
      <c r="AI6" s="30">
        <f t="shared" si="4"/>
        <v>79200</v>
      </c>
    </row>
    <row r="7" spans="1:43" x14ac:dyDescent="0.4">
      <c r="A7" s="23">
        <v>44700</v>
      </c>
      <c r="B7" t="s">
        <v>54</v>
      </c>
      <c r="C7" t="s">
        <v>126</v>
      </c>
      <c r="D7" t="s">
        <v>122</v>
      </c>
      <c r="G7">
        <v>1</v>
      </c>
      <c r="H7" t="s">
        <v>18</v>
      </c>
      <c r="I7">
        <v>3600</v>
      </c>
      <c r="J7">
        <v>10</v>
      </c>
      <c r="K7">
        <v>36000</v>
      </c>
      <c r="M7" t="s">
        <v>131</v>
      </c>
      <c r="N7" t="s">
        <v>132</v>
      </c>
      <c r="O7">
        <v>44683</v>
      </c>
      <c r="Q7">
        <v>300378</v>
      </c>
      <c r="S7" s="23">
        <f t="shared" si="0"/>
        <v>44700</v>
      </c>
      <c r="T7">
        <v>1</v>
      </c>
      <c r="U7" s="23" t="str">
        <f>VLOOKUP(B7,학교리스트!$B$2:$C$32,2,FALSE)</f>
        <v>10046</v>
      </c>
      <c r="W7" s="29" t="s">
        <v>47</v>
      </c>
      <c r="X7">
        <v>100</v>
      </c>
      <c r="Y7">
        <v>11</v>
      </c>
      <c r="Z7" t="s">
        <v>50</v>
      </c>
      <c r="AA7" t="str">
        <f t="shared" si="5"/>
        <v>괴산고등학교</v>
      </c>
      <c r="AB7">
        <f t="shared" si="1"/>
        <v>300378</v>
      </c>
      <c r="AF7">
        <f t="shared" si="2"/>
        <v>10</v>
      </c>
      <c r="AG7" s="30">
        <f t="shared" si="3"/>
        <v>3600</v>
      </c>
      <c r="AI7" s="30">
        <f t="shared" si="4"/>
        <v>36000</v>
      </c>
    </row>
    <row r="8" spans="1:43" x14ac:dyDescent="0.4">
      <c r="A8" s="23">
        <v>44700</v>
      </c>
      <c r="B8" t="s">
        <v>54</v>
      </c>
      <c r="C8" t="s">
        <v>126</v>
      </c>
      <c r="D8" t="s">
        <v>122</v>
      </c>
      <c r="G8">
        <v>1</v>
      </c>
      <c r="H8" t="s">
        <v>18</v>
      </c>
      <c r="I8">
        <v>3600</v>
      </c>
      <c r="J8">
        <v>7</v>
      </c>
      <c r="K8">
        <v>25200</v>
      </c>
      <c r="M8" t="s">
        <v>133</v>
      </c>
      <c r="N8" t="s">
        <v>134</v>
      </c>
      <c r="O8">
        <v>44683</v>
      </c>
      <c r="Q8">
        <v>300378</v>
      </c>
      <c r="S8" s="23">
        <f t="shared" si="0"/>
        <v>44700</v>
      </c>
      <c r="T8">
        <v>1</v>
      </c>
      <c r="U8" s="23" t="str">
        <f>VLOOKUP(B8,학교리스트!$B$2:$C$32,2,FALSE)</f>
        <v>10046</v>
      </c>
      <c r="W8" s="29" t="s">
        <v>47</v>
      </c>
      <c r="X8">
        <v>100</v>
      </c>
      <c r="Y8">
        <v>11</v>
      </c>
      <c r="Z8" t="s">
        <v>50</v>
      </c>
      <c r="AA8" t="str">
        <f t="shared" si="5"/>
        <v>괴산고등학교</v>
      </c>
      <c r="AB8">
        <f t="shared" si="1"/>
        <v>300378</v>
      </c>
      <c r="AF8">
        <f t="shared" si="2"/>
        <v>7</v>
      </c>
      <c r="AG8" s="30">
        <f t="shared" si="3"/>
        <v>3600</v>
      </c>
      <c r="AI8" s="30">
        <f t="shared" si="4"/>
        <v>25200</v>
      </c>
    </row>
    <row r="9" spans="1:43" x14ac:dyDescent="0.4">
      <c r="A9" s="23">
        <v>44700</v>
      </c>
      <c r="B9" t="s">
        <v>54</v>
      </c>
      <c r="C9" t="s">
        <v>126</v>
      </c>
      <c r="D9" t="s">
        <v>122</v>
      </c>
      <c r="G9">
        <v>1</v>
      </c>
      <c r="H9" t="s">
        <v>18</v>
      </c>
      <c r="I9">
        <v>3600</v>
      </c>
      <c r="J9">
        <v>4</v>
      </c>
      <c r="K9">
        <v>14400</v>
      </c>
      <c r="M9" t="s">
        <v>135</v>
      </c>
      <c r="N9" t="s">
        <v>136</v>
      </c>
      <c r="O9">
        <v>44683</v>
      </c>
      <c r="Q9">
        <v>300378</v>
      </c>
      <c r="S9" s="23">
        <f t="shared" si="0"/>
        <v>44700</v>
      </c>
      <c r="T9">
        <v>1</v>
      </c>
      <c r="U9" s="23" t="str">
        <f>VLOOKUP(B9,학교리스트!$B$2:$C$32,2,FALSE)</f>
        <v>10046</v>
      </c>
      <c r="W9" s="29" t="s">
        <v>47</v>
      </c>
      <c r="X9">
        <v>100</v>
      </c>
      <c r="Y9">
        <v>11</v>
      </c>
      <c r="Z9" t="s">
        <v>50</v>
      </c>
      <c r="AA9" t="str">
        <f t="shared" si="5"/>
        <v>괴산고등학교</v>
      </c>
      <c r="AB9">
        <f t="shared" si="1"/>
        <v>300378</v>
      </c>
      <c r="AF9">
        <f t="shared" si="2"/>
        <v>4</v>
      </c>
      <c r="AG9" s="30">
        <f t="shared" si="3"/>
        <v>3600</v>
      </c>
      <c r="AI9" s="30">
        <f t="shared" si="4"/>
        <v>14400</v>
      </c>
    </row>
    <row r="10" spans="1:43" x14ac:dyDescent="0.4">
      <c r="A10" s="23">
        <v>44700</v>
      </c>
      <c r="B10" t="s">
        <v>54</v>
      </c>
      <c r="C10" t="s">
        <v>126</v>
      </c>
      <c r="D10" t="s">
        <v>122</v>
      </c>
      <c r="G10">
        <v>1</v>
      </c>
      <c r="H10" t="s">
        <v>18</v>
      </c>
      <c r="I10">
        <v>3600</v>
      </c>
      <c r="J10">
        <v>3.5</v>
      </c>
      <c r="K10">
        <v>12600</v>
      </c>
      <c r="M10" t="s">
        <v>137</v>
      </c>
      <c r="N10" t="s">
        <v>138</v>
      </c>
      <c r="O10">
        <v>44683</v>
      </c>
      <c r="Q10">
        <v>300378</v>
      </c>
      <c r="S10" s="23">
        <f t="shared" si="0"/>
        <v>44700</v>
      </c>
      <c r="T10">
        <v>1</v>
      </c>
      <c r="U10" s="23" t="str">
        <f>VLOOKUP(B10,학교리스트!$B$2:$C$32,2,FALSE)</f>
        <v>10046</v>
      </c>
      <c r="W10" s="29" t="s">
        <v>47</v>
      </c>
      <c r="X10">
        <v>100</v>
      </c>
      <c r="Y10">
        <v>11</v>
      </c>
      <c r="Z10" t="s">
        <v>50</v>
      </c>
      <c r="AA10" t="str">
        <f t="shared" si="5"/>
        <v>괴산고등학교</v>
      </c>
      <c r="AB10">
        <f t="shared" si="1"/>
        <v>300378</v>
      </c>
      <c r="AF10">
        <f t="shared" si="2"/>
        <v>3.5</v>
      </c>
      <c r="AG10" s="30">
        <f t="shared" si="3"/>
        <v>3600</v>
      </c>
      <c r="AI10" s="30">
        <f t="shared" si="4"/>
        <v>12600</v>
      </c>
    </row>
    <row r="11" spans="1:43" x14ac:dyDescent="0.4">
      <c r="A11" s="23">
        <v>44700</v>
      </c>
      <c r="B11" t="s">
        <v>54</v>
      </c>
      <c r="C11" t="s">
        <v>126</v>
      </c>
      <c r="D11" t="s">
        <v>122</v>
      </c>
      <c r="G11">
        <v>1</v>
      </c>
      <c r="H11" t="s">
        <v>18</v>
      </c>
      <c r="I11">
        <v>3600</v>
      </c>
      <c r="J11">
        <v>24</v>
      </c>
      <c r="K11">
        <v>86400</v>
      </c>
      <c r="M11" t="s">
        <v>139</v>
      </c>
      <c r="N11" t="s">
        <v>140</v>
      </c>
      <c r="O11">
        <v>44683</v>
      </c>
      <c r="Q11">
        <v>300378</v>
      </c>
      <c r="S11" s="23">
        <f t="shared" si="0"/>
        <v>44700</v>
      </c>
      <c r="T11">
        <v>1</v>
      </c>
      <c r="U11" s="23" t="str">
        <f>VLOOKUP(B11,학교리스트!$B$2:$C$32,2,FALSE)</f>
        <v>10046</v>
      </c>
      <c r="W11" s="29" t="s">
        <v>47</v>
      </c>
      <c r="X11">
        <v>100</v>
      </c>
      <c r="Y11">
        <v>11</v>
      </c>
      <c r="Z11" t="s">
        <v>50</v>
      </c>
      <c r="AA11" t="str">
        <f t="shared" si="5"/>
        <v>괴산고등학교</v>
      </c>
      <c r="AB11">
        <f t="shared" si="1"/>
        <v>300378</v>
      </c>
      <c r="AF11">
        <f t="shared" si="2"/>
        <v>24</v>
      </c>
      <c r="AG11" s="30">
        <f t="shared" si="3"/>
        <v>3600</v>
      </c>
      <c r="AI11" s="30">
        <f t="shared" si="4"/>
        <v>86400</v>
      </c>
    </row>
    <row r="12" spans="1:43" x14ac:dyDescent="0.4">
      <c r="A12" s="23">
        <v>44700</v>
      </c>
      <c r="B12" t="s">
        <v>54</v>
      </c>
      <c r="C12" t="s">
        <v>126</v>
      </c>
      <c r="D12" t="s">
        <v>125</v>
      </c>
      <c r="G12">
        <v>1</v>
      </c>
      <c r="H12" t="s">
        <v>18</v>
      </c>
      <c r="I12">
        <v>12900</v>
      </c>
      <c r="J12">
        <v>5</v>
      </c>
      <c r="K12">
        <v>64500</v>
      </c>
      <c r="M12" t="s">
        <v>141</v>
      </c>
      <c r="N12" t="s">
        <v>142</v>
      </c>
      <c r="O12">
        <v>44683</v>
      </c>
      <c r="Q12" t="s">
        <v>146</v>
      </c>
      <c r="S12" s="23">
        <f t="shared" si="0"/>
        <v>44700</v>
      </c>
      <c r="T12">
        <v>1</v>
      </c>
      <c r="U12" s="23" t="str">
        <f>VLOOKUP(B12,학교리스트!$B$2:$C$32,2,FALSE)</f>
        <v>10046</v>
      </c>
      <c r="W12" s="29" t="s">
        <v>47</v>
      </c>
      <c r="X12">
        <v>100</v>
      </c>
      <c r="Y12">
        <v>11</v>
      </c>
      <c r="Z12" t="s">
        <v>50</v>
      </c>
      <c r="AA12" t="str">
        <f t="shared" si="5"/>
        <v>괴산고등학교</v>
      </c>
      <c r="AB12" t="str">
        <f t="shared" si="1"/>
        <v>gs00175</v>
      </c>
      <c r="AF12">
        <f t="shared" si="2"/>
        <v>5</v>
      </c>
      <c r="AG12" s="30">
        <f t="shared" si="3"/>
        <v>12900</v>
      </c>
      <c r="AI12" s="30">
        <f t="shared" si="4"/>
        <v>64500</v>
      </c>
    </row>
    <row r="13" spans="1:43" ht="19.8" customHeight="1" x14ac:dyDescent="0.4">
      <c r="A13" s="23">
        <v>44683</v>
      </c>
      <c r="B13" t="s">
        <v>79</v>
      </c>
      <c r="C13" t="s">
        <v>126</v>
      </c>
      <c r="D13" t="s">
        <v>125</v>
      </c>
      <c r="G13">
        <v>1</v>
      </c>
      <c r="H13" t="s">
        <v>18</v>
      </c>
      <c r="I13">
        <v>12900</v>
      </c>
      <c r="J13">
        <v>5</v>
      </c>
      <c r="K13">
        <v>64500</v>
      </c>
      <c r="M13" t="s">
        <v>143</v>
      </c>
      <c r="N13" t="s">
        <v>142</v>
      </c>
      <c r="O13">
        <v>44683</v>
      </c>
      <c r="Q13" t="s">
        <v>146</v>
      </c>
      <c r="S13" s="23">
        <f t="shared" si="0"/>
        <v>44683</v>
      </c>
      <c r="T13">
        <v>2</v>
      </c>
      <c r="U13" s="23" t="str">
        <f>VLOOKUP(B13,학교리스트!$B$2:$C$32,2,FALSE)</f>
        <v>40008</v>
      </c>
      <c r="W13" s="29" t="s">
        <v>47</v>
      </c>
      <c r="X13">
        <v>100</v>
      </c>
      <c r="Y13">
        <v>11</v>
      </c>
      <c r="Z13" t="s">
        <v>50</v>
      </c>
      <c r="AA13" t="str">
        <f t="shared" si="5"/>
        <v>괴산어린이집</v>
      </c>
      <c r="AB13" t="str">
        <f t="shared" si="1"/>
        <v>gs00175</v>
      </c>
      <c r="AF13">
        <f t="shared" si="2"/>
        <v>5</v>
      </c>
      <c r="AG13" s="30">
        <f t="shared" si="3"/>
        <v>12900</v>
      </c>
      <c r="AI13" s="30">
        <f t="shared" si="4"/>
        <v>64500</v>
      </c>
    </row>
    <row r="14" spans="1:43" ht="19.8" customHeight="1" x14ac:dyDescent="0.4">
      <c r="A14" s="23">
        <v>44683</v>
      </c>
      <c r="B14" t="s">
        <v>79</v>
      </c>
      <c r="C14" t="s">
        <v>126</v>
      </c>
      <c r="D14" t="s">
        <v>125</v>
      </c>
      <c r="G14">
        <v>1</v>
      </c>
      <c r="H14" t="s">
        <v>18</v>
      </c>
      <c r="I14">
        <v>12900</v>
      </c>
      <c r="J14">
        <v>5</v>
      </c>
      <c r="K14">
        <v>64500</v>
      </c>
      <c r="M14" t="s">
        <v>143</v>
      </c>
      <c r="N14" t="s">
        <v>142</v>
      </c>
      <c r="O14">
        <v>44683</v>
      </c>
      <c r="Q14" t="s">
        <v>146</v>
      </c>
      <c r="S14" s="23">
        <f t="shared" ref="S14:S16" si="6">A14</f>
        <v>44683</v>
      </c>
      <c r="T14">
        <v>2</v>
      </c>
      <c r="U14" s="23" t="str">
        <f>VLOOKUP(B14,학교리스트!$B$2:$C$32,2,FALSE)</f>
        <v>40008</v>
      </c>
      <c r="W14" s="29" t="s">
        <v>47</v>
      </c>
      <c r="X14">
        <v>100</v>
      </c>
      <c r="Y14">
        <v>11</v>
      </c>
      <c r="Z14" t="s">
        <v>50</v>
      </c>
      <c r="AA14" t="str">
        <f t="shared" si="5"/>
        <v>괴산어린이집</v>
      </c>
      <c r="AB14" t="str">
        <f t="shared" ref="AB14:AB16" si="7">Q14</f>
        <v>gs00175</v>
      </c>
      <c r="AF14">
        <f t="shared" ref="AF14:AF16" si="8">J14</f>
        <v>5</v>
      </c>
      <c r="AG14" s="30">
        <f t="shared" ref="AG14:AG16" si="9">I14</f>
        <v>12900</v>
      </c>
      <c r="AI14" s="30">
        <f t="shared" ref="AI14:AI16" si="10">K14</f>
        <v>64500</v>
      </c>
    </row>
    <row r="15" spans="1:43" ht="19.8" customHeight="1" x14ac:dyDescent="0.4">
      <c r="A15" s="23">
        <v>44683</v>
      </c>
      <c r="B15" t="s">
        <v>79</v>
      </c>
      <c r="C15" t="s">
        <v>126</v>
      </c>
      <c r="D15" t="s">
        <v>125</v>
      </c>
      <c r="G15">
        <v>1</v>
      </c>
      <c r="H15" t="s">
        <v>18</v>
      </c>
      <c r="I15">
        <v>12900</v>
      </c>
      <c r="J15">
        <v>5</v>
      </c>
      <c r="K15">
        <v>64500</v>
      </c>
      <c r="M15" t="s">
        <v>143</v>
      </c>
      <c r="N15" t="s">
        <v>142</v>
      </c>
      <c r="O15">
        <v>44683</v>
      </c>
      <c r="Q15" t="s">
        <v>146</v>
      </c>
      <c r="S15" s="23">
        <f t="shared" si="6"/>
        <v>44683</v>
      </c>
      <c r="T15">
        <v>2</v>
      </c>
      <c r="U15" s="23" t="str">
        <f>VLOOKUP(B15,학교리스트!$B$2:$C$32,2,FALSE)</f>
        <v>40008</v>
      </c>
      <c r="W15" s="29" t="s">
        <v>47</v>
      </c>
      <c r="X15">
        <v>100</v>
      </c>
      <c r="Y15">
        <v>11</v>
      </c>
      <c r="Z15" t="s">
        <v>50</v>
      </c>
      <c r="AA15" t="str">
        <f t="shared" si="5"/>
        <v>괴산어린이집</v>
      </c>
      <c r="AB15" t="str">
        <f t="shared" si="7"/>
        <v>gs00175</v>
      </c>
      <c r="AF15">
        <f t="shared" si="8"/>
        <v>5</v>
      </c>
      <c r="AG15" s="30">
        <f t="shared" si="9"/>
        <v>12900</v>
      </c>
      <c r="AI15" s="30">
        <f t="shared" si="10"/>
        <v>64500</v>
      </c>
    </row>
    <row r="16" spans="1:43" ht="19.8" customHeight="1" x14ac:dyDescent="0.4">
      <c r="A16" s="23">
        <v>44683</v>
      </c>
      <c r="B16" t="s">
        <v>69</v>
      </c>
      <c r="C16" t="s">
        <v>126</v>
      </c>
      <c r="D16" t="s">
        <v>125</v>
      </c>
      <c r="G16">
        <v>1</v>
      </c>
      <c r="H16" t="s">
        <v>18</v>
      </c>
      <c r="I16">
        <v>12900</v>
      </c>
      <c r="J16">
        <v>5</v>
      </c>
      <c r="K16">
        <v>64500</v>
      </c>
      <c r="M16" t="s">
        <v>143</v>
      </c>
      <c r="N16" t="s">
        <v>142</v>
      </c>
      <c r="O16">
        <v>44683</v>
      </c>
      <c r="Q16" t="s">
        <v>146</v>
      </c>
      <c r="S16" s="23">
        <f t="shared" si="6"/>
        <v>44683</v>
      </c>
      <c r="T16">
        <v>3</v>
      </c>
      <c r="U16" s="23" t="str">
        <f>VLOOKUP(B16,학교리스트!$B$2:$C$32,2,FALSE)</f>
        <v>10032</v>
      </c>
      <c r="W16" s="29" t="s">
        <v>47</v>
      </c>
      <c r="X16">
        <v>100</v>
      </c>
      <c r="Y16">
        <v>11</v>
      </c>
      <c r="Z16" t="s">
        <v>50</v>
      </c>
      <c r="AA16" t="str">
        <f t="shared" si="5"/>
        <v>송면초등학교</v>
      </c>
      <c r="AB16" t="str">
        <f t="shared" si="7"/>
        <v>gs00175</v>
      </c>
      <c r="AF16">
        <f t="shared" si="8"/>
        <v>5</v>
      </c>
      <c r="AG16" s="30">
        <f t="shared" si="9"/>
        <v>12900</v>
      </c>
      <c r="AI16" s="30">
        <f t="shared" si="10"/>
        <v>64500</v>
      </c>
    </row>
    <row r="17" spans="1:35" ht="19.8" customHeight="1" x14ac:dyDescent="0.4">
      <c r="A17" s="23">
        <v>44683</v>
      </c>
      <c r="B17" t="s">
        <v>69</v>
      </c>
      <c r="C17" t="s">
        <v>126</v>
      </c>
      <c r="D17" t="s">
        <v>125</v>
      </c>
      <c r="G17">
        <v>1</v>
      </c>
      <c r="H17" t="s">
        <v>18</v>
      </c>
      <c r="I17">
        <v>12900</v>
      </c>
      <c r="J17">
        <v>5</v>
      </c>
      <c r="K17">
        <v>64500</v>
      </c>
      <c r="M17" t="s">
        <v>143</v>
      </c>
      <c r="N17" t="s">
        <v>142</v>
      </c>
      <c r="O17">
        <v>44683</v>
      </c>
      <c r="Q17" t="s">
        <v>146</v>
      </c>
      <c r="S17" s="23">
        <f t="shared" ref="S17:S21" si="11">A17</f>
        <v>44683</v>
      </c>
      <c r="T17">
        <v>3</v>
      </c>
      <c r="U17" s="23" t="str">
        <f>VLOOKUP(B17,학교리스트!$B$2:$C$32,2,FALSE)</f>
        <v>10032</v>
      </c>
      <c r="W17" s="29" t="s">
        <v>47</v>
      </c>
      <c r="X17">
        <v>100</v>
      </c>
      <c r="Y17">
        <v>11</v>
      </c>
      <c r="Z17" t="s">
        <v>50</v>
      </c>
      <c r="AA17" t="str">
        <f t="shared" si="5"/>
        <v>송면초등학교</v>
      </c>
      <c r="AB17" t="str">
        <f t="shared" ref="AB17:AB21" si="12">Q17</f>
        <v>gs00175</v>
      </c>
      <c r="AF17">
        <f t="shared" ref="AF17:AF21" si="13">J17</f>
        <v>5</v>
      </c>
      <c r="AG17" s="30">
        <f t="shared" ref="AG17:AG21" si="14">I17</f>
        <v>12900</v>
      </c>
      <c r="AI17" s="30">
        <f t="shared" ref="AI17:AI21" si="15">K17</f>
        <v>64500</v>
      </c>
    </row>
    <row r="18" spans="1:35" ht="19.8" customHeight="1" x14ac:dyDescent="0.4">
      <c r="A18" s="23">
        <v>44683</v>
      </c>
      <c r="B18" t="s">
        <v>69</v>
      </c>
      <c r="C18" t="s">
        <v>126</v>
      </c>
      <c r="D18" t="s">
        <v>125</v>
      </c>
      <c r="G18">
        <v>1</v>
      </c>
      <c r="H18" t="s">
        <v>18</v>
      </c>
      <c r="I18">
        <v>12900</v>
      </c>
      <c r="J18">
        <v>5</v>
      </c>
      <c r="K18">
        <v>64500</v>
      </c>
      <c r="M18" t="s">
        <v>143</v>
      </c>
      <c r="N18" t="s">
        <v>142</v>
      </c>
      <c r="O18">
        <v>44683</v>
      </c>
      <c r="Q18" t="s">
        <v>146</v>
      </c>
      <c r="S18" s="23">
        <f t="shared" si="11"/>
        <v>44683</v>
      </c>
      <c r="T18">
        <v>3</v>
      </c>
      <c r="U18" s="23" t="str">
        <f>VLOOKUP(B18,학교리스트!$B$2:$C$32,2,FALSE)</f>
        <v>10032</v>
      </c>
      <c r="W18" s="29" t="s">
        <v>47</v>
      </c>
      <c r="X18">
        <v>100</v>
      </c>
      <c r="Y18">
        <v>11</v>
      </c>
      <c r="Z18" t="s">
        <v>50</v>
      </c>
      <c r="AA18" t="str">
        <f t="shared" si="5"/>
        <v>송면초등학교</v>
      </c>
      <c r="AB18" t="str">
        <f t="shared" si="12"/>
        <v>gs00175</v>
      </c>
      <c r="AF18">
        <f t="shared" si="13"/>
        <v>5</v>
      </c>
      <c r="AG18" s="30">
        <f t="shared" si="14"/>
        <v>12900</v>
      </c>
      <c r="AI18" s="30">
        <f t="shared" si="15"/>
        <v>64500</v>
      </c>
    </row>
    <row r="19" spans="1:35" ht="19.8" customHeight="1" x14ac:dyDescent="0.4">
      <c r="A19" s="23">
        <v>44683</v>
      </c>
      <c r="B19" t="s">
        <v>147</v>
      </c>
      <c r="C19" t="s">
        <v>126</v>
      </c>
      <c r="D19" t="s">
        <v>125</v>
      </c>
      <c r="G19">
        <v>1</v>
      </c>
      <c r="H19" t="s">
        <v>18</v>
      </c>
      <c r="I19">
        <v>12900</v>
      </c>
      <c r="J19">
        <v>5</v>
      </c>
      <c r="K19">
        <v>64500</v>
      </c>
      <c r="M19" t="s">
        <v>143</v>
      </c>
      <c r="N19" t="s">
        <v>142</v>
      </c>
      <c r="O19">
        <v>44683</v>
      </c>
      <c r="Q19" t="s">
        <v>146</v>
      </c>
      <c r="S19" s="23">
        <f t="shared" si="11"/>
        <v>44683</v>
      </c>
      <c r="T19">
        <v>4</v>
      </c>
      <c r="U19" s="23" t="str">
        <f>VLOOKUP(B19,학교리스트!$B$2:$C$32,2,FALSE)</f>
        <v>40013</v>
      </c>
      <c r="W19" s="29" t="s">
        <v>47</v>
      </c>
      <c r="X19">
        <v>100</v>
      </c>
      <c r="Y19">
        <v>11</v>
      </c>
      <c r="Z19" t="s">
        <v>50</v>
      </c>
      <c r="AA19" t="str">
        <f t="shared" si="5"/>
        <v>전원어린이집</v>
      </c>
      <c r="AB19" t="str">
        <f t="shared" si="12"/>
        <v>gs00175</v>
      </c>
      <c r="AF19">
        <f t="shared" si="13"/>
        <v>5</v>
      </c>
      <c r="AG19" s="30">
        <f t="shared" si="14"/>
        <v>12900</v>
      </c>
      <c r="AI19" s="30">
        <f t="shared" si="15"/>
        <v>64500</v>
      </c>
    </row>
    <row r="20" spans="1:35" ht="19.8" customHeight="1" x14ac:dyDescent="0.4">
      <c r="A20" s="23">
        <v>44683</v>
      </c>
      <c r="B20" t="s">
        <v>70</v>
      </c>
      <c r="C20" t="s">
        <v>126</v>
      </c>
      <c r="D20" t="s">
        <v>125</v>
      </c>
      <c r="G20">
        <v>1</v>
      </c>
      <c r="H20" t="s">
        <v>18</v>
      </c>
      <c r="I20">
        <v>12900</v>
      </c>
      <c r="J20">
        <v>5</v>
      </c>
      <c r="K20">
        <v>64500</v>
      </c>
      <c r="M20" t="s">
        <v>143</v>
      </c>
      <c r="N20" t="s">
        <v>142</v>
      </c>
      <c r="O20">
        <v>44683</v>
      </c>
      <c r="Q20" t="s">
        <v>146</v>
      </c>
      <c r="S20" s="23">
        <f t="shared" si="11"/>
        <v>44683</v>
      </c>
      <c r="T20">
        <v>5</v>
      </c>
      <c r="U20" s="23" t="str">
        <f>VLOOKUP(B20,학교리스트!$B$2:$C$32,2,FALSE)</f>
        <v>10026</v>
      </c>
      <c r="W20" s="29" t="s">
        <v>47</v>
      </c>
      <c r="X20">
        <v>100</v>
      </c>
      <c r="Y20">
        <v>11</v>
      </c>
      <c r="Z20" t="s">
        <v>50</v>
      </c>
      <c r="AA20" t="str">
        <f t="shared" si="5"/>
        <v>연풍초등학교</v>
      </c>
      <c r="AB20" t="str">
        <f t="shared" si="12"/>
        <v>gs00175</v>
      </c>
      <c r="AF20">
        <f t="shared" si="13"/>
        <v>5</v>
      </c>
      <c r="AG20" s="30">
        <f t="shared" si="14"/>
        <v>12900</v>
      </c>
      <c r="AI20" s="30">
        <f t="shared" si="15"/>
        <v>64500</v>
      </c>
    </row>
    <row r="21" spans="1:35" ht="19.8" customHeight="1" x14ac:dyDescent="0.4">
      <c r="A21" s="23">
        <v>44683</v>
      </c>
      <c r="B21" t="s">
        <v>70</v>
      </c>
      <c r="C21" t="s">
        <v>126</v>
      </c>
      <c r="D21" t="s">
        <v>125</v>
      </c>
      <c r="G21">
        <v>1</v>
      </c>
      <c r="H21" t="s">
        <v>18</v>
      </c>
      <c r="I21">
        <v>12900</v>
      </c>
      <c r="J21">
        <v>5</v>
      </c>
      <c r="K21">
        <v>64500</v>
      </c>
      <c r="M21" t="s">
        <v>143</v>
      </c>
      <c r="N21" t="s">
        <v>142</v>
      </c>
      <c r="O21">
        <v>44683</v>
      </c>
      <c r="Q21" t="s">
        <v>146</v>
      </c>
      <c r="S21" s="23">
        <f t="shared" si="11"/>
        <v>44683</v>
      </c>
      <c r="T21">
        <v>5</v>
      </c>
      <c r="U21" s="23" t="str">
        <f>VLOOKUP(B21,학교리스트!$B$2:$C$32,2,FALSE)</f>
        <v>10026</v>
      </c>
      <c r="W21" s="29" t="s">
        <v>47</v>
      </c>
      <c r="X21">
        <v>100</v>
      </c>
      <c r="Y21">
        <v>11</v>
      </c>
      <c r="Z21" t="s">
        <v>50</v>
      </c>
      <c r="AA21" t="str">
        <f t="shared" si="5"/>
        <v>연풍초등학교</v>
      </c>
      <c r="AB21" t="str">
        <f t="shared" si="12"/>
        <v>gs00175</v>
      </c>
      <c r="AF21">
        <f t="shared" si="13"/>
        <v>5</v>
      </c>
      <c r="AG21" s="30">
        <f t="shared" si="14"/>
        <v>12900</v>
      </c>
      <c r="AI21" s="30">
        <f t="shared" si="15"/>
        <v>64500</v>
      </c>
    </row>
    <row r="22" spans="1:35" x14ac:dyDescent="0.4">
      <c r="S22" s="23">
        <f t="shared" ref="S22:S68" si="16">A22</f>
        <v>0</v>
      </c>
      <c r="T22">
        <v>6</v>
      </c>
      <c r="U22" s="23" t="e">
        <f>VLOOKUP(B22,학교리스트!$B$2:$C$32,2,FALSE)</f>
        <v>#N/A</v>
      </c>
      <c r="W22" s="29" t="s">
        <v>47</v>
      </c>
      <c r="X22">
        <v>100</v>
      </c>
      <c r="Y22">
        <v>11</v>
      </c>
      <c r="Z22" t="s">
        <v>50</v>
      </c>
      <c r="AA22">
        <f t="shared" ref="AA22:AA68" si="17">B22</f>
        <v>0</v>
      </c>
      <c r="AB22">
        <f t="shared" ref="AB22:AB68" si="18">Q22</f>
        <v>0</v>
      </c>
      <c r="AF22">
        <f t="shared" ref="AF22:AF68" si="19">J22</f>
        <v>0</v>
      </c>
      <c r="AG22" s="30">
        <f t="shared" ref="AG22:AG68" si="20">I22</f>
        <v>0</v>
      </c>
      <c r="AI22" s="30">
        <f t="shared" ref="AI22:AI68" si="21">K22</f>
        <v>0</v>
      </c>
    </row>
    <row r="23" spans="1:35" x14ac:dyDescent="0.4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U23" s="23" t="e">
        <f>VLOOKUP(B23,학교리스트!$B$2:$C$32,2,FALSE)</f>
        <v>#N/A</v>
      </c>
      <c r="W23" s="29" t="s">
        <v>47</v>
      </c>
      <c r="X23">
        <v>100</v>
      </c>
      <c r="Y23">
        <v>11</v>
      </c>
      <c r="Z23" t="s">
        <v>50</v>
      </c>
      <c r="AA23">
        <f t="shared" si="17"/>
        <v>0</v>
      </c>
      <c r="AB23">
        <f t="shared" si="18"/>
        <v>0</v>
      </c>
      <c r="AF23">
        <f t="shared" si="19"/>
        <v>0</v>
      </c>
      <c r="AG23" s="30">
        <f t="shared" si="20"/>
        <v>0</v>
      </c>
      <c r="AI23" s="30">
        <f t="shared" si="21"/>
        <v>0</v>
      </c>
    </row>
    <row r="24" spans="1:35" x14ac:dyDescent="0.4">
      <c r="U24" s="23" t="e">
        <f>VLOOKUP(B24,학교리스트!$B$2:$C$32,2,FALSE)</f>
        <v>#N/A</v>
      </c>
      <c r="W24" s="29" t="s">
        <v>47</v>
      </c>
      <c r="X24">
        <v>100</v>
      </c>
      <c r="Y24">
        <v>11</v>
      </c>
      <c r="Z24" t="s">
        <v>50</v>
      </c>
      <c r="AA24">
        <f t="shared" si="17"/>
        <v>0</v>
      </c>
      <c r="AB24">
        <f t="shared" si="18"/>
        <v>0</v>
      </c>
      <c r="AF24">
        <f t="shared" si="19"/>
        <v>0</v>
      </c>
      <c r="AG24" s="30">
        <f t="shared" si="20"/>
        <v>0</v>
      </c>
      <c r="AI24" s="30">
        <f t="shared" si="21"/>
        <v>0</v>
      </c>
    </row>
    <row r="25" spans="1:35" x14ac:dyDescent="0.4">
      <c r="A25" s="23">
        <v>44683</v>
      </c>
      <c r="B25" t="s">
        <v>62</v>
      </c>
      <c r="C25" t="s">
        <v>126</v>
      </c>
      <c r="D25" t="s">
        <v>124</v>
      </c>
      <c r="G25">
        <v>10</v>
      </c>
      <c r="H25" t="s">
        <v>18</v>
      </c>
      <c r="I25">
        <v>42500</v>
      </c>
      <c r="J25">
        <v>4</v>
      </c>
      <c r="K25">
        <v>170000</v>
      </c>
      <c r="O25">
        <v>44683</v>
      </c>
      <c r="Q25" t="s">
        <v>20</v>
      </c>
      <c r="S25" s="23">
        <f t="shared" si="16"/>
        <v>44683</v>
      </c>
      <c r="T25">
        <v>1</v>
      </c>
      <c r="U25" s="23" t="str">
        <f>VLOOKUP(B25,학교리스트!$B$2:$C$32,2,FALSE)</f>
        <v>10035</v>
      </c>
      <c r="W25" s="29" t="s">
        <v>47</v>
      </c>
      <c r="X25">
        <v>100</v>
      </c>
      <c r="Y25">
        <v>11</v>
      </c>
      <c r="Z25" t="s">
        <v>50</v>
      </c>
      <c r="AA25" t="str">
        <f t="shared" si="17"/>
        <v>동인초등학교</v>
      </c>
      <c r="AB25" t="str">
        <f t="shared" si="18"/>
        <v>gs00148</v>
      </c>
      <c r="AF25">
        <f t="shared" si="19"/>
        <v>4</v>
      </c>
      <c r="AG25" s="30">
        <f t="shared" si="20"/>
        <v>42500</v>
      </c>
      <c r="AI25" s="30">
        <f t="shared" si="21"/>
        <v>170000</v>
      </c>
    </row>
    <row r="26" spans="1:35" x14ac:dyDescent="0.4">
      <c r="A26" s="23">
        <v>44683</v>
      </c>
      <c r="B26" t="s">
        <v>62</v>
      </c>
      <c r="C26" t="s">
        <v>126</v>
      </c>
      <c r="D26" t="s">
        <v>180</v>
      </c>
      <c r="E26" t="s">
        <v>181</v>
      </c>
      <c r="G26">
        <v>1</v>
      </c>
      <c r="H26" t="s">
        <v>18</v>
      </c>
      <c r="I26">
        <v>15900</v>
      </c>
      <c r="J26">
        <v>28</v>
      </c>
      <c r="K26">
        <v>445200</v>
      </c>
      <c r="O26">
        <v>44683</v>
      </c>
      <c r="P26">
        <v>44664</v>
      </c>
      <c r="Q26">
        <v>301109</v>
      </c>
      <c r="S26" s="23">
        <f t="shared" si="16"/>
        <v>44683</v>
      </c>
      <c r="T26">
        <v>1</v>
      </c>
      <c r="U26" s="23" t="str">
        <f>VLOOKUP(B26,학교리스트!$B$2:$C$32,2,FALSE)</f>
        <v>10035</v>
      </c>
      <c r="W26" s="29" t="s">
        <v>47</v>
      </c>
      <c r="X26">
        <v>100</v>
      </c>
      <c r="Y26">
        <v>11</v>
      </c>
      <c r="Z26" t="s">
        <v>50</v>
      </c>
      <c r="AA26" t="str">
        <f t="shared" si="17"/>
        <v>동인초등학교</v>
      </c>
      <c r="AB26">
        <f t="shared" si="18"/>
        <v>301109</v>
      </c>
      <c r="AF26">
        <f t="shared" si="19"/>
        <v>28</v>
      </c>
      <c r="AG26" s="30">
        <f t="shared" si="20"/>
        <v>15900</v>
      </c>
      <c r="AI26" s="30">
        <f t="shared" si="21"/>
        <v>445200</v>
      </c>
    </row>
    <row r="27" spans="1:35" x14ac:dyDescent="0.4">
      <c r="A27" s="23">
        <v>44683</v>
      </c>
      <c r="B27" t="s">
        <v>60</v>
      </c>
      <c r="C27" t="s">
        <v>126</v>
      </c>
      <c r="D27" t="s">
        <v>123</v>
      </c>
      <c r="G27">
        <v>10</v>
      </c>
      <c r="H27" t="s">
        <v>18</v>
      </c>
      <c r="I27">
        <v>41000</v>
      </c>
      <c r="J27">
        <v>5</v>
      </c>
      <c r="K27">
        <v>205000</v>
      </c>
      <c r="O27">
        <v>44683</v>
      </c>
      <c r="Q27" t="s">
        <v>148</v>
      </c>
      <c r="S27" s="23">
        <f t="shared" si="16"/>
        <v>44683</v>
      </c>
      <c r="T27">
        <v>2</v>
      </c>
      <c r="U27" s="23" t="str">
        <f>VLOOKUP(B27,학교리스트!$B$2:$C$32,2,FALSE)</f>
        <v>10040</v>
      </c>
      <c r="W27" s="29" t="s">
        <v>47</v>
      </c>
      <c r="X27">
        <v>100</v>
      </c>
      <c r="Y27">
        <v>11</v>
      </c>
      <c r="Z27" t="s">
        <v>50</v>
      </c>
      <c r="AA27" t="str">
        <f t="shared" si="17"/>
        <v>감물초등학교</v>
      </c>
      <c r="AB27" t="str">
        <f t="shared" si="18"/>
        <v>gs00079</v>
      </c>
      <c r="AF27">
        <f t="shared" si="19"/>
        <v>5</v>
      </c>
      <c r="AG27" s="30">
        <f t="shared" si="20"/>
        <v>41000</v>
      </c>
      <c r="AI27" s="30">
        <f t="shared" si="21"/>
        <v>205000</v>
      </c>
    </row>
    <row r="28" spans="1:35" x14ac:dyDescent="0.4">
      <c r="A28" s="23">
        <v>44683</v>
      </c>
      <c r="B28" t="s">
        <v>60</v>
      </c>
      <c r="C28" t="s">
        <v>126</v>
      </c>
      <c r="D28" t="s">
        <v>124</v>
      </c>
      <c r="G28">
        <v>10</v>
      </c>
      <c r="H28" t="s">
        <v>18</v>
      </c>
      <c r="I28">
        <v>42500</v>
      </c>
      <c r="J28">
        <v>1</v>
      </c>
      <c r="K28">
        <v>42500</v>
      </c>
      <c r="O28">
        <v>44683</v>
      </c>
      <c r="Q28" t="s">
        <v>20</v>
      </c>
      <c r="S28" s="23">
        <f t="shared" si="16"/>
        <v>44683</v>
      </c>
      <c r="T28">
        <v>2</v>
      </c>
      <c r="U28" s="23" t="str">
        <f>VLOOKUP(B28,학교리스트!$B$2:$C$32,2,FALSE)</f>
        <v>10040</v>
      </c>
      <c r="W28" s="29" t="s">
        <v>47</v>
      </c>
      <c r="X28">
        <v>100</v>
      </c>
      <c r="Y28">
        <v>11</v>
      </c>
      <c r="Z28" t="s">
        <v>50</v>
      </c>
      <c r="AA28" t="str">
        <f t="shared" si="17"/>
        <v>감물초등학교</v>
      </c>
      <c r="AB28" t="str">
        <f t="shared" si="18"/>
        <v>gs00148</v>
      </c>
      <c r="AF28">
        <f t="shared" si="19"/>
        <v>1</v>
      </c>
      <c r="AG28" s="30">
        <f t="shared" si="20"/>
        <v>42500</v>
      </c>
      <c r="AI28" s="30">
        <f t="shared" si="21"/>
        <v>42500</v>
      </c>
    </row>
    <row r="29" spans="1:35" x14ac:dyDescent="0.4">
      <c r="A29" s="23">
        <v>44683</v>
      </c>
      <c r="B29" t="s">
        <v>77</v>
      </c>
      <c r="C29" t="s">
        <v>126</v>
      </c>
      <c r="D29" t="s">
        <v>151</v>
      </c>
      <c r="E29" t="s">
        <v>152</v>
      </c>
      <c r="F29" t="s">
        <v>153</v>
      </c>
      <c r="G29">
        <v>1</v>
      </c>
      <c r="H29" t="s">
        <v>18</v>
      </c>
      <c r="I29">
        <v>2800</v>
      </c>
      <c r="J29">
        <v>1</v>
      </c>
      <c r="K29">
        <v>2800</v>
      </c>
      <c r="O29">
        <v>44683</v>
      </c>
      <c r="Q29">
        <v>300371</v>
      </c>
      <c r="S29" s="23">
        <f t="shared" si="16"/>
        <v>44683</v>
      </c>
      <c r="T29">
        <v>3</v>
      </c>
      <c r="U29" s="23" t="str">
        <f>VLOOKUP(B29,학교리스트!$B$2:$C$32,2,FALSE)</f>
        <v>10042</v>
      </c>
      <c r="W29" s="29" t="s">
        <v>47</v>
      </c>
      <c r="X29">
        <v>100</v>
      </c>
      <c r="Y29">
        <v>11</v>
      </c>
      <c r="Z29" t="s">
        <v>50</v>
      </c>
      <c r="AA29" t="str">
        <f t="shared" si="17"/>
        <v>칠성초등학교</v>
      </c>
      <c r="AB29">
        <f t="shared" si="18"/>
        <v>300371</v>
      </c>
      <c r="AF29">
        <f t="shared" si="19"/>
        <v>1</v>
      </c>
      <c r="AG29" s="30">
        <f t="shared" si="20"/>
        <v>2800</v>
      </c>
      <c r="AI29" s="30">
        <f t="shared" si="21"/>
        <v>2800</v>
      </c>
    </row>
    <row r="30" spans="1:35" x14ac:dyDescent="0.4">
      <c r="A30" s="23">
        <v>44683</v>
      </c>
      <c r="B30" t="s">
        <v>77</v>
      </c>
      <c r="C30" t="s">
        <v>126</v>
      </c>
      <c r="D30" t="s">
        <v>154</v>
      </c>
      <c r="E30" t="s">
        <v>155</v>
      </c>
      <c r="F30" t="s">
        <v>156</v>
      </c>
      <c r="G30">
        <v>1</v>
      </c>
      <c r="H30" t="s">
        <v>18</v>
      </c>
      <c r="I30">
        <v>5000</v>
      </c>
      <c r="J30">
        <v>1</v>
      </c>
      <c r="K30">
        <v>5000</v>
      </c>
      <c r="O30">
        <v>44683</v>
      </c>
      <c r="Q30">
        <v>300380</v>
      </c>
      <c r="S30" s="23">
        <f t="shared" si="16"/>
        <v>44683</v>
      </c>
      <c r="T30">
        <v>3</v>
      </c>
      <c r="U30" s="23" t="str">
        <f>VLOOKUP(B30,학교리스트!$B$2:$C$32,2,FALSE)</f>
        <v>10042</v>
      </c>
      <c r="W30" s="29" t="s">
        <v>47</v>
      </c>
      <c r="X30">
        <v>100</v>
      </c>
      <c r="Y30">
        <v>11</v>
      </c>
      <c r="Z30" t="s">
        <v>50</v>
      </c>
      <c r="AA30" t="str">
        <f t="shared" si="17"/>
        <v>칠성초등학교</v>
      </c>
      <c r="AB30">
        <f t="shared" si="18"/>
        <v>300380</v>
      </c>
      <c r="AF30">
        <f t="shared" si="19"/>
        <v>1</v>
      </c>
      <c r="AG30" s="30">
        <f t="shared" si="20"/>
        <v>5000</v>
      </c>
      <c r="AI30" s="30">
        <f t="shared" si="21"/>
        <v>5000</v>
      </c>
    </row>
    <row r="31" spans="1:35" x14ac:dyDescent="0.4">
      <c r="A31" s="23">
        <v>44683</v>
      </c>
      <c r="B31" t="s">
        <v>77</v>
      </c>
      <c r="C31" t="s">
        <v>126</v>
      </c>
      <c r="D31" t="s">
        <v>157</v>
      </c>
      <c r="E31" t="s">
        <v>158</v>
      </c>
      <c r="F31" t="s">
        <v>159</v>
      </c>
      <c r="G31">
        <v>1</v>
      </c>
      <c r="H31" t="s">
        <v>18</v>
      </c>
      <c r="I31">
        <v>1600</v>
      </c>
      <c r="J31">
        <v>1</v>
      </c>
      <c r="K31">
        <v>1600</v>
      </c>
      <c r="O31">
        <v>44683</v>
      </c>
      <c r="Q31">
        <v>300376</v>
      </c>
      <c r="S31" s="23">
        <f t="shared" si="16"/>
        <v>44683</v>
      </c>
      <c r="T31">
        <v>3</v>
      </c>
      <c r="U31" s="23" t="str">
        <f>VLOOKUP(B31,학교리스트!$B$2:$C$32,2,FALSE)</f>
        <v>10042</v>
      </c>
      <c r="W31" s="29" t="s">
        <v>47</v>
      </c>
      <c r="X31">
        <v>100</v>
      </c>
      <c r="Y31">
        <v>11</v>
      </c>
      <c r="Z31" t="s">
        <v>50</v>
      </c>
      <c r="AA31" t="str">
        <f t="shared" si="17"/>
        <v>칠성초등학교</v>
      </c>
      <c r="AB31">
        <f t="shared" si="18"/>
        <v>300376</v>
      </c>
      <c r="AF31">
        <f t="shared" si="19"/>
        <v>1</v>
      </c>
      <c r="AG31" s="30">
        <f t="shared" si="20"/>
        <v>1600</v>
      </c>
      <c r="AI31" s="30">
        <f t="shared" si="21"/>
        <v>1600</v>
      </c>
    </row>
    <row r="32" spans="1:35" x14ac:dyDescent="0.4">
      <c r="A32" s="23">
        <v>44683</v>
      </c>
      <c r="B32" t="s">
        <v>77</v>
      </c>
      <c r="C32" t="s">
        <v>126</v>
      </c>
      <c r="D32" t="s">
        <v>160</v>
      </c>
      <c r="E32" t="s">
        <v>161</v>
      </c>
      <c r="F32" t="s">
        <v>162</v>
      </c>
      <c r="G32">
        <v>1</v>
      </c>
      <c r="H32" t="s">
        <v>18</v>
      </c>
      <c r="I32">
        <v>2700</v>
      </c>
      <c r="J32">
        <v>0.3</v>
      </c>
      <c r="K32">
        <v>810</v>
      </c>
      <c r="O32">
        <v>44683</v>
      </c>
      <c r="Q32">
        <v>300374</v>
      </c>
      <c r="S32" s="23">
        <f t="shared" si="16"/>
        <v>44683</v>
      </c>
      <c r="T32">
        <v>3</v>
      </c>
      <c r="U32" s="23" t="str">
        <f>VLOOKUP(B32,학교리스트!$B$2:$C$32,2,FALSE)</f>
        <v>10042</v>
      </c>
      <c r="W32" s="29" t="s">
        <v>47</v>
      </c>
      <c r="X32">
        <v>100</v>
      </c>
      <c r="Y32">
        <v>11</v>
      </c>
      <c r="Z32" t="s">
        <v>50</v>
      </c>
      <c r="AA32" t="str">
        <f t="shared" si="17"/>
        <v>칠성초등학교</v>
      </c>
      <c r="AB32">
        <f t="shared" si="18"/>
        <v>300374</v>
      </c>
      <c r="AF32">
        <f t="shared" si="19"/>
        <v>0.3</v>
      </c>
      <c r="AG32" s="30">
        <f t="shared" si="20"/>
        <v>2700</v>
      </c>
      <c r="AI32" s="30">
        <f t="shared" si="21"/>
        <v>810</v>
      </c>
    </row>
    <row r="33" spans="1:35" x14ac:dyDescent="0.4">
      <c r="A33" s="23">
        <v>44683</v>
      </c>
      <c r="B33" t="s">
        <v>71</v>
      </c>
      <c r="C33" t="s">
        <v>126</v>
      </c>
      <c r="D33" t="s">
        <v>163</v>
      </c>
      <c r="E33" t="s">
        <v>164</v>
      </c>
      <c r="F33" t="s">
        <v>165</v>
      </c>
      <c r="G33">
        <v>30</v>
      </c>
      <c r="H33" t="s">
        <v>166</v>
      </c>
      <c r="I33">
        <v>10400</v>
      </c>
      <c r="J33">
        <v>0.5</v>
      </c>
      <c r="K33">
        <v>5200</v>
      </c>
      <c r="O33">
        <v>44683</v>
      </c>
      <c r="Q33">
        <v>300384</v>
      </c>
      <c r="S33" s="23">
        <f t="shared" si="16"/>
        <v>44683</v>
      </c>
      <c r="T33">
        <v>4</v>
      </c>
      <c r="U33" s="23" t="str">
        <f>VLOOKUP(B33,학교리스트!$B$2:$C$32,2,FALSE)</f>
        <v>10043</v>
      </c>
      <c r="W33" s="29" t="s">
        <v>47</v>
      </c>
      <c r="X33">
        <v>100</v>
      </c>
      <c r="Y33">
        <v>11</v>
      </c>
      <c r="Z33" t="s">
        <v>50</v>
      </c>
      <c r="AA33" t="str">
        <f t="shared" si="17"/>
        <v>장연초등학교</v>
      </c>
      <c r="AB33">
        <f t="shared" si="18"/>
        <v>300384</v>
      </c>
      <c r="AF33">
        <f t="shared" si="19"/>
        <v>0.5</v>
      </c>
      <c r="AG33" s="30">
        <f t="shared" si="20"/>
        <v>10400</v>
      </c>
      <c r="AI33" s="30">
        <f t="shared" si="21"/>
        <v>5200</v>
      </c>
    </row>
    <row r="34" spans="1:35" x14ac:dyDescent="0.4">
      <c r="A34" s="23">
        <v>44683</v>
      </c>
      <c r="B34" t="s">
        <v>71</v>
      </c>
      <c r="C34" t="s">
        <v>126</v>
      </c>
      <c r="D34" t="s">
        <v>167</v>
      </c>
      <c r="E34" t="s">
        <v>168</v>
      </c>
      <c r="F34" t="s">
        <v>169</v>
      </c>
      <c r="G34">
        <v>1</v>
      </c>
      <c r="H34" t="s">
        <v>18</v>
      </c>
      <c r="I34">
        <v>6500</v>
      </c>
      <c r="J34">
        <v>4</v>
      </c>
      <c r="K34">
        <v>26000</v>
      </c>
      <c r="O34">
        <v>44683</v>
      </c>
      <c r="Q34">
        <v>300385</v>
      </c>
      <c r="S34" s="23">
        <f t="shared" si="16"/>
        <v>44683</v>
      </c>
      <c r="T34">
        <v>4</v>
      </c>
      <c r="U34" s="23" t="str">
        <f>VLOOKUP(B34,학교리스트!$B$2:$C$32,2,FALSE)</f>
        <v>10043</v>
      </c>
      <c r="W34" s="29" t="s">
        <v>47</v>
      </c>
      <c r="X34">
        <v>100</v>
      </c>
      <c r="Y34">
        <v>11</v>
      </c>
      <c r="Z34" t="s">
        <v>50</v>
      </c>
      <c r="AA34" t="str">
        <f t="shared" si="17"/>
        <v>장연초등학교</v>
      </c>
      <c r="AB34">
        <f t="shared" si="18"/>
        <v>300385</v>
      </c>
      <c r="AF34">
        <f t="shared" si="19"/>
        <v>4</v>
      </c>
      <c r="AG34" s="30">
        <f t="shared" si="20"/>
        <v>6500</v>
      </c>
      <c r="AI34" s="30">
        <f t="shared" si="21"/>
        <v>26000</v>
      </c>
    </row>
    <row r="35" spans="1:35" x14ac:dyDescent="0.4">
      <c r="A35" s="23">
        <v>44683</v>
      </c>
      <c r="B35" t="s">
        <v>71</v>
      </c>
      <c r="C35" t="s">
        <v>126</v>
      </c>
      <c r="D35" t="s">
        <v>160</v>
      </c>
      <c r="E35" t="s">
        <v>161</v>
      </c>
      <c r="F35" t="s">
        <v>170</v>
      </c>
      <c r="G35">
        <v>1</v>
      </c>
      <c r="H35" t="s">
        <v>18</v>
      </c>
      <c r="I35">
        <v>2700</v>
      </c>
      <c r="J35">
        <v>0.5</v>
      </c>
      <c r="K35">
        <v>1350</v>
      </c>
      <c r="O35">
        <v>44683</v>
      </c>
      <c r="Q35">
        <v>300374</v>
      </c>
      <c r="S35" s="23">
        <f t="shared" si="16"/>
        <v>44683</v>
      </c>
      <c r="T35">
        <v>4</v>
      </c>
      <c r="U35" s="23" t="str">
        <f>VLOOKUP(B35,학교리스트!$B$2:$C$32,2,FALSE)</f>
        <v>10043</v>
      </c>
      <c r="W35" s="29" t="s">
        <v>47</v>
      </c>
      <c r="X35">
        <v>100</v>
      </c>
      <c r="Y35">
        <v>11</v>
      </c>
      <c r="Z35" t="s">
        <v>50</v>
      </c>
      <c r="AA35" t="str">
        <f t="shared" si="17"/>
        <v>장연초등학교</v>
      </c>
      <c r="AB35">
        <f t="shared" si="18"/>
        <v>300374</v>
      </c>
      <c r="AF35">
        <f t="shared" si="19"/>
        <v>0.5</v>
      </c>
      <c r="AG35" s="30">
        <f t="shared" si="20"/>
        <v>2700</v>
      </c>
      <c r="AI35" s="30">
        <f t="shared" si="21"/>
        <v>1350</v>
      </c>
    </row>
    <row r="36" spans="1:35" x14ac:dyDescent="0.4">
      <c r="A36" s="23">
        <v>44683</v>
      </c>
      <c r="B36" t="s">
        <v>73</v>
      </c>
      <c r="C36" t="s">
        <v>126</v>
      </c>
      <c r="D36" t="s">
        <v>171</v>
      </c>
      <c r="E36" t="s">
        <v>172</v>
      </c>
      <c r="F36" t="s">
        <v>173</v>
      </c>
      <c r="G36">
        <v>1</v>
      </c>
      <c r="H36" t="s">
        <v>18</v>
      </c>
      <c r="I36">
        <v>13600</v>
      </c>
      <c r="J36">
        <v>0.3</v>
      </c>
      <c r="K36">
        <v>4080</v>
      </c>
      <c r="O36">
        <v>44683</v>
      </c>
      <c r="Q36">
        <v>300379</v>
      </c>
      <c r="S36" s="23">
        <f t="shared" si="16"/>
        <v>44683</v>
      </c>
      <c r="T36">
        <v>5</v>
      </c>
      <c r="U36" s="23" t="str">
        <f>VLOOKUP(B36,학교리스트!$B$2:$C$32,2,FALSE)</f>
        <v>10029</v>
      </c>
      <c r="W36" s="29" t="s">
        <v>47</v>
      </c>
      <c r="X36">
        <v>100</v>
      </c>
      <c r="Y36">
        <v>11</v>
      </c>
      <c r="Z36" t="s">
        <v>50</v>
      </c>
      <c r="AA36" t="str">
        <f t="shared" si="17"/>
        <v>청안초등학교</v>
      </c>
      <c r="AB36">
        <f t="shared" si="18"/>
        <v>300379</v>
      </c>
      <c r="AF36">
        <f t="shared" si="19"/>
        <v>0.3</v>
      </c>
      <c r="AG36" s="30">
        <f t="shared" si="20"/>
        <v>13600</v>
      </c>
      <c r="AI36" s="30">
        <f t="shared" si="21"/>
        <v>4080</v>
      </c>
    </row>
    <row r="37" spans="1:35" x14ac:dyDescent="0.4">
      <c r="A37" s="23">
        <v>44683</v>
      </c>
      <c r="B37" t="s">
        <v>68</v>
      </c>
      <c r="C37" t="s">
        <v>126</v>
      </c>
      <c r="D37" t="s">
        <v>154</v>
      </c>
      <c r="G37">
        <v>1</v>
      </c>
      <c r="H37" t="s">
        <v>18</v>
      </c>
      <c r="I37">
        <v>5000</v>
      </c>
      <c r="J37">
        <v>2</v>
      </c>
      <c r="K37">
        <v>10000</v>
      </c>
      <c r="O37">
        <v>44683</v>
      </c>
      <c r="Q37">
        <v>300380</v>
      </c>
      <c r="S37" s="23">
        <f t="shared" si="16"/>
        <v>44683</v>
      </c>
      <c r="T37">
        <v>6</v>
      </c>
      <c r="U37" s="23" t="str">
        <f>VLOOKUP(B37,학교리스트!$B$2:$C$32,2,FALSE)</f>
        <v>10032</v>
      </c>
      <c r="W37" s="29" t="s">
        <v>47</v>
      </c>
      <c r="X37">
        <v>100</v>
      </c>
      <c r="Y37">
        <v>11</v>
      </c>
      <c r="Z37" t="s">
        <v>50</v>
      </c>
      <c r="AA37" t="str">
        <f t="shared" si="17"/>
        <v>송면초등학교</v>
      </c>
      <c r="AB37">
        <f t="shared" si="18"/>
        <v>300380</v>
      </c>
      <c r="AF37">
        <f t="shared" si="19"/>
        <v>2</v>
      </c>
      <c r="AG37" s="30">
        <f t="shared" si="20"/>
        <v>5000</v>
      </c>
      <c r="AI37" s="30">
        <f t="shared" si="21"/>
        <v>10000</v>
      </c>
    </row>
    <row r="38" spans="1:35" x14ac:dyDescent="0.4">
      <c r="A38" s="23">
        <v>44683</v>
      </c>
      <c r="B38" t="s">
        <v>68</v>
      </c>
      <c r="C38" t="s">
        <v>126</v>
      </c>
      <c r="D38" t="s">
        <v>174</v>
      </c>
      <c r="G38">
        <v>1</v>
      </c>
      <c r="H38" t="s">
        <v>18</v>
      </c>
      <c r="I38">
        <v>15000</v>
      </c>
      <c r="J38">
        <v>0.2</v>
      </c>
      <c r="K38">
        <v>3000</v>
      </c>
      <c r="O38">
        <v>44683</v>
      </c>
      <c r="Q38">
        <v>300375</v>
      </c>
      <c r="S38" s="23">
        <f t="shared" si="16"/>
        <v>44683</v>
      </c>
      <c r="T38">
        <v>6</v>
      </c>
      <c r="U38" s="23" t="str">
        <f>VLOOKUP(B38,학교리스트!$B$2:$C$32,2,FALSE)</f>
        <v>10032</v>
      </c>
      <c r="W38" s="29" t="s">
        <v>47</v>
      </c>
      <c r="X38">
        <v>100</v>
      </c>
      <c r="Y38">
        <v>11</v>
      </c>
      <c r="Z38" t="s">
        <v>50</v>
      </c>
      <c r="AA38" t="str">
        <f t="shared" si="17"/>
        <v>송면초등학교</v>
      </c>
      <c r="AB38">
        <f t="shared" si="18"/>
        <v>300375</v>
      </c>
      <c r="AF38">
        <f t="shared" si="19"/>
        <v>0.2</v>
      </c>
      <c r="AG38" s="30">
        <f t="shared" si="20"/>
        <v>15000</v>
      </c>
      <c r="AI38" s="30">
        <f t="shared" si="21"/>
        <v>3000</v>
      </c>
    </row>
    <row r="39" spans="1:35" x14ac:dyDescent="0.4">
      <c r="A39" s="23">
        <v>44683</v>
      </c>
      <c r="B39" t="s">
        <v>68</v>
      </c>
      <c r="C39" t="s">
        <v>126</v>
      </c>
      <c r="D39" t="s">
        <v>160</v>
      </c>
      <c r="G39">
        <v>1</v>
      </c>
      <c r="H39" t="s">
        <v>18</v>
      </c>
      <c r="I39">
        <v>2700</v>
      </c>
      <c r="J39">
        <v>1.5</v>
      </c>
      <c r="K39">
        <v>4050</v>
      </c>
      <c r="O39">
        <v>44683</v>
      </c>
      <c r="Q39">
        <v>300374</v>
      </c>
      <c r="S39" s="23">
        <f t="shared" si="16"/>
        <v>44683</v>
      </c>
      <c r="T39">
        <v>6</v>
      </c>
      <c r="U39" s="23" t="str">
        <f>VLOOKUP(B39,학교리스트!$B$2:$C$32,2,FALSE)</f>
        <v>10032</v>
      </c>
      <c r="W39" s="29" t="s">
        <v>47</v>
      </c>
      <c r="X39">
        <v>100</v>
      </c>
      <c r="Y39">
        <v>11</v>
      </c>
      <c r="Z39" t="s">
        <v>50</v>
      </c>
      <c r="AA39" t="str">
        <f t="shared" si="17"/>
        <v>송면초등학교</v>
      </c>
      <c r="AB39">
        <f t="shared" si="18"/>
        <v>300374</v>
      </c>
      <c r="AF39">
        <f t="shared" si="19"/>
        <v>1.5</v>
      </c>
      <c r="AG39" s="30">
        <f t="shared" si="20"/>
        <v>2700</v>
      </c>
      <c r="AI39" s="30">
        <f t="shared" si="21"/>
        <v>4050</v>
      </c>
    </row>
    <row r="40" spans="1:35" x14ac:dyDescent="0.4">
      <c r="A40" s="23">
        <v>44683</v>
      </c>
      <c r="B40" t="s">
        <v>64</v>
      </c>
      <c r="C40" t="s">
        <v>126</v>
      </c>
      <c r="D40" t="s">
        <v>154</v>
      </c>
      <c r="G40">
        <v>1</v>
      </c>
      <c r="H40" t="s">
        <v>18</v>
      </c>
      <c r="I40">
        <v>5000</v>
      </c>
      <c r="J40">
        <v>0.7</v>
      </c>
      <c r="K40">
        <v>3500</v>
      </c>
      <c r="O40">
        <v>44683</v>
      </c>
      <c r="Q40">
        <v>300380</v>
      </c>
      <c r="S40" s="23">
        <f t="shared" si="16"/>
        <v>44683</v>
      </c>
      <c r="T40">
        <v>7</v>
      </c>
      <c r="U40" s="23" t="str">
        <f>VLOOKUP(B40,학교리스트!$B$2:$C$32,2,FALSE)</f>
        <v>10030</v>
      </c>
      <c r="W40" s="29" t="s">
        <v>47</v>
      </c>
      <c r="X40">
        <v>100</v>
      </c>
      <c r="Y40">
        <v>11</v>
      </c>
      <c r="Z40" t="s">
        <v>50</v>
      </c>
      <c r="AA40" t="str">
        <f t="shared" si="17"/>
        <v>문광초등학교</v>
      </c>
      <c r="AB40">
        <f t="shared" si="18"/>
        <v>300380</v>
      </c>
      <c r="AF40">
        <f t="shared" si="19"/>
        <v>0.7</v>
      </c>
      <c r="AG40" s="30">
        <f t="shared" si="20"/>
        <v>5000</v>
      </c>
      <c r="AI40" s="30">
        <f t="shared" si="21"/>
        <v>3500</v>
      </c>
    </row>
    <row r="41" spans="1:35" x14ac:dyDescent="0.4">
      <c r="A41" s="23">
        <v>44683</v>
      </c>
      <c r="B41" t="s">
        <v>64</v>
      </c>
      <c r="C41" t="s">
        <v>126</v>
      </c>
      <c r="D41" t="s">
        <v>123</v>
      </c>
      <c r="G41">
        <v>10</v>
      </c>
      <c r="H41" t="s">
        <v>18</v>
      </c>
      <c r="I41">
        <v>41000</v>
      </c>
      <c r="J41">
        <v>4</v>
      </c>
      <c r="K41">
        <v>164000</v>
      </c>
      <c r="O41">
        <v>44683</v>
      </c>
      <c r="Q41" t="s">
        <v>148</v>
      </c>
      <c r="S41" s="23">
        <f t="shared" si="16"/>
        <v>44683</v>
      </c>
      <c r="T41">
        <v>7</v>
      </c>
      <c r="U41" s="23" t="str">
        <f>VLOOKUP(B41,학교리스트!$B$2:$C$32,2,FALSE)</f>
        <v>10030</v>
      </c>
      <c r="W41" s="29" t="s">
        <v>47</v>
      </c>
      <c r="X41">
        <v>100</v>
      </c>
      <c r="Y41">
        <v>11</v>
      </c>
      <c r="Z41" t="s">
        <v>50</v>
      </c>
      <c r="AA41" t="str">
        <f t="shared" si="17"/>
        <v>문광초등학교</v>
      </c>
      <c r="AB41" t="str">
        <f t="shared" si="18"/>
        <v>gs00079</v>
      </c>
      <c r="AF41">
        <f t="shared" si="19"/>
        <v>4</v>
      </c>
      <c r="AG41" s="30">
        <f t="shared" si="20"/>
        <v>41000</v>
      </c>
      <c r="AI41" s="30">
        <f t="shared" si="21"/>
        <v>164000</v>
      </c>
    </row>
    <row r="42" spans="1:35" x14ac:dyDescent="0.4">
      <c r="A42" s="23">
        <v>44683</v>
      </c>
      <c r="B42" t="s">
        <v>64</v>
      </c>
      <c r="C42" t="s">
        <v>126</v>
      </c>
      <c r="D42" t="s">
        <v>157</v>
      </c>
      <c r="G42">
        <v>1</v>
      </c>
      <c r="H42" t="s">
        <v>18</v>
      </c>
      <c r="I42">
        <v>1600</v>
      </c>
      <c r="J42">
        <v>1</v>
      </c>
      <c r="K42">
        <v>1600</v>
      </c>
      <c r="O42">
        <v>44683</v>
      </c>
      <c r="Q42">
        <v>300376</v>
      </c>
      <c r="S42" s="23">
        <f t="shared" si="16"/>
        <v>44683</v>
      </c>
      <c r="T42">
        <v>7</v>
      </c>
      <c r="U42" s="23" t="str">
        <f>VLOOKUP(B42,학교리스트!$B$2:$C$32,2,FALSE)</f>
        <v>10030</v>
      </c>
      <c r="W42" s="29" t="s">
        <v>47</v>
      </c>
      <c r="X42">
        <v>100</v>
      </c>
      <c r="Y42">
        <v>11</v>
      </c>
      <c r="Z42" t="s">
        <v>50</v>
      </c>
      <c r="AA42" t="str">
        <f t="shared" si="17"/>
        <v>문광초등학교</v>
      </c>
      <c r="AB42">
        <f t="shared" si="18"/>
        <v>300376</v>
      </c>
      <c r="AF42">
        <f t="shared" si="19"/>
        <v>1</v>
      </c>
      <c r="AG42" s="30">
        <f t="shared" si="20"/>
        <v>1600</v>
      </c>
      <c r="AI42" s="30">
        <f t="shared" si="21"/>
        <v>1600</v>
      </c>
    </row>
    <row r="43" spans="1:35" x14ac:dyDescent="0.4">
      <c r="A43" s="23">
        <v>44683</v>
      </c>
      <c r="B43" t="s">
        <v>64</v>
      </c>
      <c r="C43" t="s">
        <v>126</v>
      </c>
      <c r="D43" t="s">
        <v>175</v>
      </c>
      <c r="G43">
        <v>1</v>
      </c>
      <c r="H43" t="s">
        <v>18</v>
      </c>
      <c r="I43">
        <v>2300</v>
      </c>
      <c r="J43">
        <v>0.5</v>
      </c>
      <c r="K43">
        <v>1150</v>
      </c>
      <c r="O43">
        <v>44683</v>
      </c>
      <c r="Q43">
        <v>300377</v>
      </c>
      <c r="S43" s="23">
        <f t="shared" si="16"/>
        <v>44683</v>
      </c>
      <c r="T43">
        <v>7</v>
      </c>
      <c r="U43" s="23" t="str">
        <f>VLOOKUP(B43,학교리스트!$B$2:$C$32,2,FALSE)</f>
        <v>10030</v>
      </c>
      <c r="W43" s="29" t="s">
        <v>47</v>
      </c>
      <c r="X43">
        <v>100</v>
      </c>
      <c r="Y43">
        <v>11</v>
      </c>
      <c r="Z43" t="s">
        <v>50</v>
      </c>
      <c r="AA43" t="str">
        <f t="shared" si="17"/>
        <v>문광초등학교</v>
      </c>
      <c r="AB43">
        <f t="shared" si="18"/>
        <v>300377</v>
      </c>
      <c r="AF43">
        <f t="shared" si="19"/>
        <v>0.5</v>
      </c>
      <c r="AG43" s="30">
        <f t="shared" si="20"/>
        <v>2300</v>
      </c>
      <c r="AI43" s="30">
        <f t="shared" si="21"/>
        <v>1150</v>
      </c>
    </row>
    <row r="44" spans="1:35" x14ac:dyDescent="0.4">
      <c r="A44" s="23">
        <v>44683</v>
      </c>
      <c r="B44" t="s">
        <v>56</v>
      </c>
      <c r="C44" t="s">
        <v>126</v>
      </c>
      <c r="D44" t="s">
        <v>123</v>
      </c>
      <c r="G44">
        <v>10</v>
      </c>
      <c r="H44" t="s">
        <v>18</v>
      </c>
      <c r="I44">
        <v>41000</v>
      </c>
      <c r="J44">
        <v>20</v>
      </c>
      <c r="K44">
        <v>820000</v>
      </c>
      <c r="O44">
        <v>44683</v>
      </c>
      <c r="Q44" t="s">
        <v>148</v>
      </c>
      <c r="S44" s="23">
        <f t="shared" si="16"/>
        <v>44683</v>
      </c>
      <c r="T44">
        <v>8</v>
      </c>
      <c r="U44" s="23" t="str">
        <f>VLOOKUP(B44,학교리스트!$B$2:$C$32,2,FALSE)</f>
        <v>10031</v>
      </c>
      <c r="W44" s="29" t="s">
        <v>47</v>
      </c>
      <c r="X44">
        <v>100</v>
      </c>
      <c r="Y44">
        <v>11</v>
      </c>
      <c r="Z44" t="s">
        <v>50</v>
      </c>
      <c r="AA44" t="str">
        <f t="shared" si="17"/>
        <v>괴산중학교</v>
      </c>
      <c r="AB44" t="str">
        <f t="shared" si="18"/>
        <v>gs00079</v>
      </c>
      <c r="AF44">
        <f t="shared" si="19"/>
        <v>20</v>
      </c>
      <c r="AG44" s="30">
        <f t="shared" si="20"/>
        <v>41000</v>
      </c>
      <c r="AI44" s="30">
        <f t="shared" si="21"/>
        <v>820000</v>
      </c>
    </row>
    <row r="45" spans="1:35" x14ac:dyDescent="0.4">
      <c r="A45" s="23">
        <v>44683</v>
      </c>
      <c r="B45" t="s">
        <v>56</v>
      </c>
      <c r="C45" t="s">
        <v>126</v>
      </c>
      <c r="D45" t="s">
        <v>124</v>
      </c>
      <c r="G45">
        <v>10</v>
      </c>
      <c r="H45" t="s">
        <v>18</v>
      </c>
      <c r="I45">
        <v>42500</v>
      </c>
      <c r="J45">
        <v>6</v>
      </c>
      <c r="K45">
        <v>255000</v>
      </c>
      <c r="O45">
        <v>44683</v>
      </c>
      <c r="Q45" t="s">
        <v>20</v>
      </c>
      <c r="S45" s="23">
        <f t="shared" si="16"/>
        <v>44683</v>
      </c>
      <c r="T45">
        <v>8</v>
      </c>
      <c r="U45" s="23" t="str">
        <f>VLOOKUP(B45,학교리스트!$B$2:$C$32,2,FALSE)</f>
        <v>10031</v>
      </c>
      <c r="W45" s="29" t="s">
        <v>47</v>
      </c>
      <c r="X45">
        <v>100</v>
      </c>
      <c r="Y45">
        <v>11</v>
      </c>
      <c r="Z45" t="s">
        <v>50</v>
      </c>
      <c r="AA45" t="str">
        <f t="shared" si="17"/>
        <v>괴산중학교</v>
      </c>
      <c r="AB45" t="str">
        <f t="shared" si="18"/>
        <v>gs00148</v>
      </c>
      <c r="AF45">
        <f t="shared" si="19"/>
        <v>6</v>
      </c>
      <c r="AG45" s="30">
        <f t="shared" si="20"/>
        <v>42500</v>
      </c>
      <c r="AI45" s="30">
        <f t="shared" si="21"/>
        <v>255000</v>
      </c>
    </row>
    <row r="46" spans="1:35" x14ac:dyDescent="0.4">
      <c r="A46" s="23">
        <v>44683</v>
      </c>
      <c r="B46" t="s">
        <v>56</v>
      </c>
      <c r="C46" t="s">
        <v>126</v>
      </c>
      <c r="D46" t="s">
        <v>182</v>
      </c>
      <c r="G46">
        <v>1</v>
      </c>
      <c r="H46" t="s">
        <v>18</v>
      </c>
      <c r="I46">
        <v>46000</v>
      </c>
      <c r="J46">
        <v>10</v>
      </c>
      <c r="K46">
        <v>460000</v>
      </c>
      <c r="O46">
        <v>44683</v>
      </c>
      <c r="Q46" t="s">
        <v>176</v>
      </c>
      <c r="S46" s="23">
        <f t="shared" si="16"/>
        <v>44683</v>
      </c>
      <c r="T46">
        <v>8</v>
      </c>
      <c r="U46" s="23" t="str">
        <f>VLOOKUP(B46,학교리스트!$B$2:$C$32,2,FALSE)</f>
        <v>10031</v>
      </c>
      <c r="W46" s="29" t="s">
        <v>47</v>
      </c>
      <c r="X46">
        <v>100</v>
      </c>
      <c r="Y46">
        <v>11</v>
      </c>
      <c r="Z46" t="s">
        <v>50</v>
      </c>
      <c r="AA46" t="str">
        <f t="shared" si="17"/>
        <v>괴산중학교</v>
      </c>
      <c r="AB46" t="str">
        <f t="shared" si="18"/>
        <v>gs00012</v>
      </c>
      <c r="AF46">
        <f t="shared" si="19"/>
        <v>10</v>
      </c>
      <c r="AG46" s="30">
        <f t="shared" si="20"/>
        <v>46000</v>
      </c>
      <c r="AI46" s="30">
        <f t="shared" si="21"/>
        <v>460000</v>
      </c>
    </row>
    <row r="47" spans="1:35" x14ac:dyDescent="0.4">
      <c r="A47" s="23">
        <v>44683</v>
      </c>
      <c r="B47" t="s">
        <v>150</v>
      </c>
      <c r="C47" t="s">
        <v>126</v>
      </c>
      <c r="D47" t="s">
        <v>123</v>
      </c>
      <c r="G47">
        <v>10</v>
      </c>
      <c r="H47" t="s">
        <v>18</v>
      </c>
      <c r="I47">
        <v>41000</v>
      </c>
      <c r="J47">
        <v>7</v>
      </c>
      <c r="K47">
        <v>287000</v>
      </c>
      <c r="O47">
        <v>44683</v>
      </c>
      <c r="Q47" t="s">
        <v>148</v>
      </c>
      <c r="S47" s="23">
        <f t="shared" si="16"/>
        <v>44683</v>
      </c>
      <c r="T47">
        <v>9</v>
      </c>
      <c r="U47" s="23" t="str">
        <f>VLOOKUP(B47,학교리스트!$B$2:$C$32,2,FALSE)</f>
        <v>10034</v>
      </c>
      <c r="W47" s="29" t="s">
        <v>47</v>
      </c>
      <c r="X47">
        <v>100</v>
      </c>
      <c r="Y47">
        <v>11</v>
      </c>
      <c r="Z47" t="s">
        <v>50</v>
      </c>
      <c r="AA47" t="str">
        <f t="shared" si="17"/>
        <v>명덕초등학교</v>
      </c>
      <c r="AB47" t="str">
        <f t="shared" si="18"/>
        <v>gs00079</v>
      </c>
      <c r="AF47">
        <f t="shared" si="19"/>
        <v>7</v>
      </c>
      <c r="AG47" s="30">
        <f t="shared" si="20"/>
        <v>41000</v>
      </c>
      <c r="AI47" s="30">
        <f t="shared" si="21"/>
        <v>287000</v>
      </c>
    </row>
    <row r="48" spans="1:35" x14ac:dyDescent="0.4">
      <c r="A48" s="23">
        <v>44683</v>
      </c>
      <c r="B48" t="s">
        <v>58</v>
      </c>
      <c r="C48" t="s">
        <v>126</v>
      </c>
      <c r="D48" t="s">
        <v>182</v>
      </c>
      <c r="G48">
        <v>1</v>
      </c>
      <c r="H48" t="s">
        <v>18</v>
      </c>
      <c r="I48">
        <v>46000</v>
      </c>
      <c r="J48">
        <v>3</v>
      </c>
      <c r="K48">
        <v>138000</v>
      </c>
      <c r="O48">
        <v>44683</v>
      </c>
      <c r="Q48" t="s">
        <v>176</v>
      </c>
      <c r="S48" s="23">
        <f t="shared" si="16"/>
        <v>44683</v>
      </c>
      <c r="T48">
        <v>10</v>
      </c>
      <c r="U48" s="23" t="str">
        <f>VLOOKUP(B48,학교리스트!$B$2:$C$32,2,FALSE)</f>
        <v>10033</v>
      </c>
      <c r="W48" s="29" t="s">
        <v>47</v>
      </c>
      <c r="X48">
        <v>100</v>
      </c>
      <c r="Y48">
        <v>11</v>
      </c>
      <c r="Z48" t="s">
        <v>50</v>
      </c>
      <c r="AA48" t="str">
        <f t="shared" si="17"/>
        <v>보광초등학교</v>
      </c>
      <c r="AB48" t="str">
        <f t="shared" si="18"/>
        <v>gs00012</v>
      </c>
      <c r="AF48">
        <f t="shared" si="19"/>
        <v>3</v>
      </c>
      <c r="AG48" s="30">
        <f t="shared" si="20"/>
        <v>46000</v>
      </c>
      <c r="AI48" s="30">
        <f t="shared" si="21"/>
        <v>138000</v>
      </c>
    </row>
    <row r="49" spans="1:35" x14ac:dyDescent="0.4">
      <c r="A49" s="23">
        <v>44683</v>
      </c>
      <c r="B49" t="s">
        <v>58</v>
      </c>
      <c r="C49" t="s">
        <v>126</v>
      </c>
      <c r="D49" t="s">
        <v>123</v>
      </c>
      <c r="G49">
        <v>10</v>
      </c>
      <c r="H49" t="s">
        <v>18</v>
      </c>
      <c r="I49">
        <v>41000</v>
      </c>
      <c r="J49">
        <v>8</v>
      </c>
      <c r="K49">
        <v>328000</v>
      </c>
      <c r="O49">
        <v>44683</v>
      </c>
      <c r="Q49" t="s">
        <v>148</v>
      </c>
      <c r="S49" s="23">
        <f t="shared" si="16"/>
        <v>44683</v>
      </c>
      <c r="T49">
        <v>10</v>
      </c>
      <c r="U49" s="23" t="str">
        <f>VLOOKUP(B49,학교리스트!$B$2:$C$32,2,FALSE)</f>
        <v>10033</v>
      </c>
      <c r="W49" s="29" t="s">
        <v>47</v>
      </c>
      <c r="X49">
        <v>100</v>
      </c>
      <c r="Y49">
        <v>11</v>
      </c>
      <c r="Z49" t="s">
        <v>50</v>
      </c>
      <c r="AA49" t="str">
        <f t="shared" si="17"/>
        <v>보광초등학교</v>
      </c>
      <c r="AB49" t="str">
        <f t="shared" si="18"/>
        <v>gs00079</v>
      </c>
      <c r="AF49">
        <f t="shared" si="19"/>
        <v>8</v>
      </c>
      <c r="AG49" s="30">
        <f t="shared" si="20"/>
        <v>41000</v>
      </c>
      <c r="AI49" s="30">
        <f t="shared" si="21"/>
        <v>328000</v>
      </c>
    </row>
    <row r="50" spans="1:35" x14ac:dyDescent="0.4">
      <c r="A50" s="23">
        <v>44683</v>
      </c>
      <c r="B50" t="s">
        <v>58</v>
      </c>
      <c r="C50" t="s">
        <v>126</v>
      </c>
      <c r="D50" t="s">
        <v>124</v>
      </c>
      <c r="G50">
        <v>10</v>
      </c>
      <c r="H50" t="s">
        <v>18</v>
      </c>
      <c r="I50">
        <v>42500</v>
      </c>
      <c r="J50">
        <v>4</v>
      </c>
      <c r="K50">
        <v>170000</v>
      </c>
      <c r="O50">
        <v>44683</v>
      </c>
      <c r="Q50" t="s">
        <v>20</v>
      </c>
      <c r="S50" s="23">
        <f t="shared" si="16"/>
        <v>44683</v>
      </c>
      <c r="T50">
        <v>10</v>
      </c>
      <c r="U50" s="23" t="str">
        <f>VLOOKUP(B50,학교리스트!$B$2:$C$32,2,FALSE)</f>
        <v>10033</v>
      </c>
      <c r="W50" s="29" t="s">
        <v>47</v>
      </c>
      <c r="X50">
        <v>100</v>
      </c>
      <c r="Y50">
        <v>11</v>
      </c>
      <c r="Z50" t="s">
        <v>50</v>
      </c>
      <c r="AA50" t="str">
        <f t="shared" si="17"/>
        <v>보광초등학교</v>
      </c>
      <c r="AB50" t="str">
        <f t="shared" si="18"/>
        <v>gs00148</v>
      </c>
      <c r="AF50">
        <f t="shared" si="19"/>
        <v>4</v>
      </c>
      <c r="AG50" s="30">
        <f t="shared" si="20"/>
        <v>42500</v>
      </c>
      <c r="AI50" s="30">
        <f t="shared" si="21"/>
        <v>170000</v>
      </c>
    </row>
    <row r="51" spans="1:35" x14ac:dyDescent="0.4">
      <c r="A51" s="23">
        <v>44683</v>
      </c>
      <c r="B51" t="s">
        <v>66</v>
      </c>
      <c r="C51" t="s">
        <v>126</v>
      </c>
      <c r="D51" t="s">
        <v>182</v>
      </c>
      <c r="G51">
        <v>1</v>
      </c>
      <c r="H51" t="s">
        <v>18</v>
      </c>
      <c r="I51">
        <v>46000</v>
      </c>
      <c r="J51">
        <v>2</v>
      </c>
      <c r="K51">
        <v>92000</v>
      </c>
      <c r="O51">
        <v>44683</v>
      </c>
      <c r="Q51" t="s">
        <v>176</v>
      </c>
      <c r="S51" s="23">
        <f t="shared" si="16"/>
        <v>44683</v>
      </c>
      <c r="T51">
        <v>11</v>
      </c>
      <c r="U51" s="23" t="str">
        <f>VLOOKUP(B51,학교리스트!$B$2:$C$32,2,FALSE)</f>
        <v>10023</v>
      </c>
      <c r="W51" s="29" t="s">
        <v>47</v>
      </c>
      <c r="X51">
        <v>100</v>
      </c>
      <c r="Y51">
        <v>11</v>
      </c>
      <c r="Z51" t="s">
        <v>50</v>
      </c>
      <c r="AA51" t="str">
        <f t="shared" si="17"/>
        <v>소수초등학교</v>
      </c>
      <c r="AB51" t="str">
        <f t="shared" si="18"/>
        <v>gs00012</v>
      </c>
      <c r="AF51">
        <f t="shared" si="19"/>
        <v>2</v>
      </c>
      <c r="AG51" s="30">
        <f t="shared" si="20"/>
        <v>46000</v>
      </c>
      <c r="AI51" s="30">
        <f t="shared" si="21"/>
        <v>92000</v>
      </c>
    </row>
    <row r="52" spans="1:35" x14ac:dyDescent="0.4">
      <c r="A52" s="23">
        <v>44683</v>
      </c>
      <c r="B52" t="s">
        <v>66</v>
      </c>
      <c r="C52" t="s">
        <v>126</v>
      </c>
      <c r="D52" t="s">
        <v>123</v>
      </c>
      <c r="G52">
        <v>10</v>
      </c>
      <c r="H52" t="s">
        <v>18</v>
      </c>
      <c r="I52">
        <v>41000</v>
      </c>
      <c r="J52">
        <v>4</v>
      </c>
      <c r="K52">
        <v>164000</v>
      </c>
      <c r="O52">
        <v>44683</v>
      </c>
      <c r="Q52" t="s">
        <v>148</v>
      </c>
      <c r="S52" s="23">
        <f t="shared" si="16"/>
        <v>44683</v>
      </c>
      <c r="T52">
        <v>11</v>
      </c>
      <c r="U52" s="23" t="str">
        <f>VLOOKUP(B52,학교리스트!$B$2:$C$32,2,FALSE)</f>
        <v>10023</v>
      </c>
      <c r="W52" s="29" t="s">
        <v>47</v>
      </c>
      <c r="X52">
        <v>100</v>
      </c>
      <c r="Y52">
        <v>11</v>
      </c>
      <c r="Z52" t="s">
        <v>50</v>
      </c>
      <c r="AA52" t="str">
        <f t="shared" si="17"/>
        <v>소수초등학교</v>
      </c>
      <c r="AB52" t="str">
        <f t="shared" si="18"/>
        <v>gs00079</v>
      </c>
      <c r="AF52">
        <f t="shared" si="19"/>
        <v>4</v>
      </c>
      <c r="AG52" s="30">
        <f t="shared" si="20"/>
        <v>41000</v>
      </c>
      <c r="AI52" s="30">
        <f t="shared" si="21"/>
        <v>164000</v>
      </c>
    </row>
    <row r="53" spans="1:35" x14ac:dyDescent="0.4">
      <c r="A53" s="23">
        <v>44683</v>
      </c>
      <c r="B53" t="s">
        <v>66</v>
      </c>
      <c r="C53" t="s">
        <v>126</v>
      </c>
      <c r="D53" t="s">
        <v>124</v>
      </c>
      <c r="G53">
        <v>10</v>
      </c>
      <c r="H53" t="s">
        <v>18</v>
      </c>
      <c r="I53">
        <v>42500</v>
      </c>
      <c r="J53">
        <v>2</v>
      </c>
      <c r="K53">
        <v>85000</v>
      </c>
      <c r="O53">
        <v>44683</v>
      </c>
      <c r="Q53" t="s">
        <v>20</v>
      </c>
      <c r="S53" s="23">
        <f t="shared" si="16"/>
        <v>44683</v>
      </c>
      <c r="T53">
        <v>11</v>
      </c>
      <c r="U53" s="23" t="str">
        <f>VLOOKUP(B53,학교리스트!$B$2:$C$32,2,FALSE)</f>
        <v>10023</v>
      </c>
      <c r="W53" s="29" t="s">
        <v>47</v>
      </c>
      <c r="X53">
        <v>100</v>
      </c>
      <c r="Y53">
        <v>11</v>
      </c>
      <c r="Z53" t="s">
        <v>50</v>
      </c>
      <c r="AA53" t="str">
        <f t="shared" si="17"/>
        <v>소수초등학교</v>
      </c>
      <c r="AB53" t="str">
        <f t="shared" si="18"/>
        <v>gs00148</v>
      </c>
      <c r="AF53">
        <f t="shared" si="19"/>
        <v>2</v>
      </c>
      <c r="AG53" s="30">
        <f t="shared" si="20"/>
        <v>42500</v>
      </c>
      <c r="AI53" s="30">
        <f t="shared" si="21"/>
        <v>85000</v>
      </c>
    </row>
    <row r="54" spans="1:35" x14ac:dyDescent="0.4">
      <c r="A54" s="23">
        <v>44683</v>
      </c>
      <c r="B54" t="s">
        <v>55</v>
      </c>
      <c r="C54" t="s">
        <v>126</v>
      </c>
      <c r="D54" t="s">
        <v>123</v>
      </c>
      <c r="G54">
        <v>10</v>
      </c>
      <c r="H54" t="s">
        <v>18</v>
      </c>
      <c r="I54">
        <v>41000</v>
      </c>
      <c r="J54">
        <v>19</v>
      </c>
      <c r="K54">
        <v>779000</v>
      </c>
      <c r="O54">
        <v>44683</v>
      </c>
      <c r="Q54" t="s">
        <v>148</v>
      </c>
      <c r="S54" s="23">
        <f t="shared" si="16"/>
        <v>44683</v>
      </c>
      <c r="T54">
        <v>12</v>
      </c>
      <c r="U54" s="23" t="str">
        <f>VLOOKUP(B54,학교리스트!$B$2:$C$32,2,FALSE)</f>
        <v>10028</v>
      </c>
      <c r="W54" s="29" t="s">
        <v>47</v>
      </c>
      <c r="X54">
        <v>100</v>
      </c>
      <c r="Y54">
        <v>11</v>
      </c>
      <c r="Z54" t="s">
        <v>50</v>
      </c>
      <c r="AA54" t="str">
        <f t="shared" si="17"/>
        <v>괴산북중학교</v>
      </c>
      <c r="AB54" t="str">
        <f t="shared" si="18"/>
        <v>gs00079</v>
      </c>
      <c r="AF54">
        <f t="shared" si="19"/>
        <v>19</v>
      </c>
      <c r="AG54" s="30">
        <f t="shared" si="20"/>
        <v>41000</v>
      </c>
      <c r="AI54" s="30">
        <f t="shared" si="21"/>
        <v>779000</v>
      </c>
    </row>
    <row r="55" spans="1:35" x14ac:dyDescent="0.4">
      <c r="A55" s="23">
        <v>44683</v>
      </c>
      <c r="B55" t="s">
        <v>55</v>
      </c>
      <c r="C55" t="s">
        <v>126</v>
      </c>
      <c r="D55" t="s">
        <v>124</v>
      </c>
      <c r="G55">
        <v>10</v>
      </c>
      <c r="H55" t="s">
        <v>18</v>
      </c>
      <c r="I55">
        <v>42500</v>
      </c>
      <c r="J55">
        <v>5</v>
      </c>
      <c r="K55">
        <v>212500</v>
      </c>
      <c r="O55">
        <v>44683</v>
      </c>
      <c r="Q55" t="s">
        <v>20</v>
      </c>
      <c r="S55" s="23">
        <f t="shared" si="16"/>
        <v>44683</v>
      </c>
      <c r="T55">
        <v>12</v>
      </c>
      <c r="U55" s="23" t="str">
        <f>VLOOKUP(B55,학교리스트!$B$2:$C$32,2,FALSE)</f>
        <v>10028</v>
      </c>
      <c r="W55" s="29" t="s">
        <v>47</v>
      </c>
      <c r="X55">
        <v>100</v>
      </c>
      <c r="Y55">
        <v>11</v>
      </c>
      <c r="Z55" t="s">
        <v>50</v>
      </c>
      <c r="AA55" t="str">
        <f t="shared" si="17"/>
        <v>괴산북중학교</v>
      </c>
      <c r="AB55" t="str">
        <f t="shared" si="18"/>
        <v>gs00148</v>
      </c>
      <c r="AF55">
        <f t="shared" si="19"/>
        <v>5</v>
      </c>
      <c r="AG55" s="30">
        <f t="shared" si="20"/>
        <v>42500</v>
      </c>
      <c r="AI55" s="30">
        <f t="shared" si="21"/>
        <v>212500</v>
      </c>
    </row>
    <row r="56" spans="1:35" x14ac:dyDescent="0.4">
      <c r="A56" s="23">
        <v>44683</v>
      </c>
      <c r="B56" t="s">
        <v>75</v>
      </c>
      <c r="C56" t="s">
        <v>126</v>
      </c>
      <c r="D56" t="s">
        <v>182</v>
      </c>
      <c r="G56">
        <v>1</v>
      </c>
      <c r="H56" t="s">
        <v>18</v>
      </c>
      <c r="I56">
        <v>46000</v>
      </c>
      <c r="J56">
        <v>3</v>
      </c>
      <c r="K56">
        <v>138000</v>
      </c>
      <c r="O56">
        <v>44683</v>
      </c>
      <c r="Q56" t="s">
        <v>176</v>
      </c>
      <c r="S56" s="23">
        <f t="shared" si="16"/>
        <v>44683</v>
      </c>
      <c r="T56">
        <v>13</v>
      </c>
      <c r="U56" s="23" t="str">
        <f>VLOOKUP(B56,학교리스트!$B$2:$C$32,2,FALSE)</f>
        <v>10039</v>
      </c>
      <c r="W56" s="29" t="s">
        <v>47</v>
      </c>
      <c r="X56">
        <v>100</v>
      </c>
      <c r="Y56">
        <v>11</v>
      </c>
      <c r="Z56" t="s">
        <v>50</v>
      </c>
      <c r="AA56" t="str">
        <f t="shared" si="17"/>
        <v>청천초등학교</v>
      </c>
      <c r="AB56" t="str">
        <f t="shared" si="18"/>
        <v>gs00012</v>
      </c>
      <c r="AF56">
        <f t="shared" si="19"/>
        <v>3</v>
      </c>
      <c r="AG56" s="30">
        <f t="shared" si="20"/>
        <v>46000</v>
      </c>
      <c r="AI56" s="30">
        <f t="shared" si="21"/>
        <v>138000</v>
      </c>
    </row>
    <row r="57" spans="1:35" x14ac:dyDescent="0.4">
      <c r="A57" s="23">
        <v>44683</v>
      </c>
      <c r="B57" t="s">
        <v>75</v>
      </c>
      <c r="C57" t="s">
        <v>126</v>
      </c>
      <c r="D57" t="s">
        <v>123</v>
      </c>
      <c r="G57">
        <v>10</v>
      </c>
      <c r="H57" t="s">
        <v>18</v>
      </c>
      <c r="I57">
        <v>41000</v>
      </c>
      <c r="J57">
        <v>8</v>
      </c>
      <c r="K57">
        <v>328000</v>
      </c>
      <c r="O57">
        <v>44683</v>
      </c>
      <c r="Q57" t="s">
        <v>148</v>
      </c>
      <c r="S57" s="23">
        <f t="shared" si="16"/>
        <v>44683</v>
      </c>
      <c r="T57">
        <v>13</v>
      </c>
      <c r="U57" s="23" t="str">
        <f>VLOOKUP(B57,학교리스트!$B$2:$C$32,2,FALSE)</f>
        <v>10039</v>
      </c>
      <c r="W57" s="29" t="s">
        <v>47</v>
      </c>
      <c r="X57">
        <v>100</v>
      </c>
      <c r="Y57">
        <v>11</v>
      </c>
      <c r="Z57" t="s">
        <v>50</v>
      </c>
      <c r="AA57" t="str">
        <f t="shared" si="17"/>
        <v>청천초등학교</v>
      </c>
      <c r="AB57" t="str">
        <f t="shared" si="18"/>
        <v>gs00079</v>
      </c>
      <c r="AF57">
        <f t="shared" si="19"/>
        <v>8</v>
      </c>
      <c r="AG57" s="30">
        <f t="shared" si="20"/>
        <v>41000</v>
      </c>
      <c r="AI57" s="30">
        <f t="shared" si="21"/>
        <v>328000</v>
      </c>
    </row>
    <row r="58" spans="1:35" x14ac:dyDescent="0.4">
      <c r="A58" s="23">
        <v>44683</v>
      </c>
      <c r="B58" t="s">
        <v>75</v>
      </c>
      <c r="C58" t="s">
        <v>126</v>
      </c>
      <c r="D58" t="s">
        <v>157</v>
      </c>
      <c r="G58">
        <v>1</v>
      </c>
      <c r="H58" t="s">
        <v>18</v>
      </c>
      <c r="I58">
        <v>1600</v>
      </c>
      <c r="J58">
        <v>0.5</v>
      </c>
      <c r="K58">
        <v>800</v>
      </c>
      <c r="O58">
        <v>44683</v>
      </c>
      <c r="Q58">
        <v>300376</v>
      </c>
      <c r="S58" s="23">
        <f t="shared" si="16"/>
        <v>44683</v>
      </c>
      <c r="T58">
        <v>13</v>
      </c>
      <c r="U58" s="23" t="str">
        <f>VLOOKUP(B58,학교리스트!$B$2:$C$32,2,FALSE)</f>
        <v>10039</v>
      </c>
      <c r="W58" s="29" t="s">
        <v>47</v>
      </c>
      <c r="X58">
        <v>100</v>
      </c>
      <c r="Y58">
        <v>11</v>
      </c>
      <c r="Z58" t="s">
        <v>50</v>
      </c>
      <c r="AA58" t="str">
        <f t="shared" si="17"/>
        <v>청천초등학교</v>
      </c>
      <c r="AB58">
        <f t="shared" si="18"/>
        <v>300376</v>
      </c>
      <c r="AF58">
        <f t="shared" si="19"/>
        <v>0.5</v>
      </c>
      <c r="AG58" s="30">
        <f t="shared" si="20"/>
        <v>1600</v>
      </c>
      <c r="AI58" s="30">
        <f t="shared" si="21"/>
        <v>800</v>
      </c>
    </row>
    <row r="59" spans="1:35" x14ac:dyDescent="0.4">
      <c r="A59" s="23">
        <v>44683</v>
      </c>
      <c r="B59" t="s">
        <v>75</v>
      </c>
      <c r="C59" t="s">
        <v>126</v>
      </c>
      <c r="D59" t="s">
        <v>177</v>
      </c>
      <c r="G59">
        <v>1</v>
      </c>
      <c r="H59" t="s">
        <v>18</v>
      </c>
      <c r="I59">
        <v>6300</v>
      </c>
      <c r="J59">
        <v>1.2</v>
      </c>
      <c r="K59">
        <v>7560</v>
      </c>
      <c r="O59">
        <v>44683</v>
      </c>
      <c r="Q59">
        <v>300381</v>
      </c>
      <c r="S59" s="23">
        <f t="shared" si="16"/>
        <v>44683</v>
      </c>
      <c r="T59">
        <v>13</v>
      </c>
      <c r="U59" s="23" t="str">
        <f>VLOOKUP(B59,학교리스트!$B$2:$C$32,2,FALSE)</f>
        <v>10039</v>
      </c>
      <c r="W59" s="29" t="s">
        <v>47</v>
      </c>
      <c r="X59">
        <v>100</v>
      </c>
      <c r="Y59">
        <v>11</v>
      </c>
      <c r="Z59" t="s">
        <v>50</v>
      </c>
      <c r="AA59" t="str">
        <f t="shared" si="17"/>
        <v>청천초등학교</v>
      </c>
      <c r="AB59">
        <f t="shared" si="18"/>
        <v>300381</v>
      </c>
      <c r="AF59">
        <f t="shared" si="19"/>
        <v>1.2</v>
      </c>
      <c r="AG59" s="30">
        <f t="shared" si="20"/>
        <v>6300</v>
      </c>
      <c r="AI59" s="30">
        <f t="shared" si="21"/>
        <v>7560</v>
      </c>
    </row>
    <row r="60" spans="1:35" x14ac:dyDescent="0.4">
      <c r="A60" s="23">
        <v>44683</v>
      </c>
      <c r="B60" t="s">
        <v>75</v>
      </c>
      <c r="C60" t="s">
        <v>126</v>
      </c>
      <c r="D60" t="s">
        <v>178</v>
      </c>
      <c r="G60">
        <v>1</v>
      </c>
      <c r="H60" t="s">
        <v>18</v>
      </c>
      <c r="I60">
        <v>2300</v>
      </c>
      <c r="J60">
        <v>1.6</v>
      </c>
      <c r="K60">
        <v>3680</v>
      </c>
      <c r="O60">
        <v>44683</v>
      </c>
      <c r="Q60">
        <v>300373</v>
      </c>
      <c r="S60" s="23">
        <f t="shared" si="16"/>
        <v>44683</v>
      </c>
      <c r="T60">
        <v>13</v>
      </c>
      <c r="U60" s="23" t="str">
        <f>VLOOKUP(B60,학교리스트!$B$2:$C$32,2,FALSE)</f>
        <v>10039</v>
      </c>
      <c r="W60" s="29" t="s">
        <v>47</v>
      </c>
      <c r="X60">
        <v>100</v>
      </c>
      <c r="Y60">
        <v>11</v>
      </c>
      <c r="Z60" t="s">
        <v>50</v>
      </c>
      <c r="AA60" t="str">
        <f t="shared" si="17"/>
        <v>청천초등학교</v>
      </c>
      <c r="AB60">
        <f t="shared" si="18"/>
        <v>300373</v>
      </c>
      <c r="AF60">
        <f t="shared" si="19"/>
        <v>1.6</v>
      </c>
      <c r="AG60" s="30">
        <f t="shared" si="20"/>
        <v>2300</v>
      </c>
      <c r="AI60" s="30">
        <f t="shared" si="21"/>
        <v>3680</v>
      </c>
    </row>
    <row r="61" spans="1:35" x14ac:dyDescent="0.4">
      <c r="A61" s="23">
        <v>44683</v>
      </c>
      <c r="B61" t="s">
        <v>75</v>
      </c>
      <c r="C61" t="s">
        <v>126</v>
      </c>
      <c r="D61" t="s">
        <v>123</v>
      </c>
      <c r="G61">
        <v>10</v>
      </c>
      <c r="H61" t="s">
        <v>18</v>
      </c>
      <c r="I61">
        <v>41000</v>
      </c>
      <c r="J61">
        <v>4</v>
      </c>
      <c r="K61">
        <v>164000</v>
      </c>
      <c r="O61">
        <v>44683</v>
      </c>
      <c r="Q61" t="s">
        <v>148</v>
      </c>
      <c r="S61" s="23">
        <f t="shared" si="16"/>
        <v>44683</v>
      </c>
      <c r="T61">
        <v>13</v>
      </c>
      <c r="U61" s="23" t="str">
        <f>VLOOKUP(B61,학교리스트!$B$2:$C$32,2,FALSE)</f>
        <v>10039</v>
      </c>
      <c r="W61" s="29" t="s">
        <v>47</v>
      </c>
      <c r="X61">
        <v>100</v>
      </c>
      <c r="Y61">
        <v>11</v>
      </c>
      <c r="Z61" t="s">
        <v>50</v>
      </c>
      <c r="AA61" t="str">
        <f t="shared" si="17"/>
        <v>청천초등학교</v>
      </c>
      <c r="AB61" t="str">
        <f t="shared" si="18"/>
        <v>gs00079</v>
      </c>
      <c r="AF61">
        <f t="shared" si="19"/>
        <v>4</v>
      </c>
      <c r="AG61" s="30">
        <f t="shared" si="20"/>
        <v>41000</v>
      </c>
      <c r="AI61" s="30">
        <f t="shared" si="21"/>
        <v>164000</v>
      </c>
    </row>
    <row r="62" spans="1:35" x14ac:dyDescent="0.4">
      <c r="A62" s="23">
        <v>44683</v>
      </c>
      <c r="B62" t="s">
        <v>57</v>
      </c>
      <c r="C62" t="s">
        <v>126</v>
      </c>
      <c r="D62" t="s">
        <v>123</v>
      </c>
      <c r="G62">
        <v>10</v>
      </c>
      <c r="H62" t="s">
        <v>18</v>
      </c>
      <c r="I62">
        <v>41000</v>
      </c>
      <c r="J62">
        <v>8</v>
      </c>
      <c r="K62">
        <v>328000</v>
      </c>
      <c r="O62">
        <v>44683</v>
      </c>
      <c r="Q62" t="s">
        <v>148</v>
      </c>
      <c r="S62" s="23">
        <f t="shared" si="16"/>
        <v>44683</v>
      </c>
      <c r="T62">
        <v>14</v>
      </c>
      <c r="U62" s="23" t="str">
        <f>VLOOKUP(B62,학교리스트!$B$2:$C$32,2,FALSE)</f>
        <v>10038</v>
      </c>
      <c r="W62" s="29" t="s">
        <v>47</v>
      </c>
      <c r="X62">
        <v>100</v>
      </c>
      <c r="Y62">
        <v>11</v>
      </c>
      <c r="Z62" t="s">
        <v>50</v>
      </c>
      <c r="AA62" t="str">
        <f t="shared" si="17"/>
        <v>백봉초등학교</v>
      </c>
      <c r="AB62" t="str">
        <f t="shared" si="18"/>
        <v>gs00079</v>
      </c>
      <c r="AF62">
        <f t="shared" si="19"/>
        <v>8</v>
      </c>
      <c r="AG62" s="30">
        <f t="shared" si="20"/>
        <v>41000</v>
      </c>
      <c r="AI62" s="30">
        <f t="shared" si="21"/>
        <v>328000</v>
      </c>
    </row>
    <row r="63" spans="1:35" x14ac:dyDescent="0.4">
      <c r="A63" s="23">
        <v>44683</v>
      </c>
      <c r="B63" t="s">
        <v>57</v>
      </c>
      <c r="C63" t="s">
        <v>126</v>
      </c>
      <c r="D63" t="s">
        <v>124</v>
      </c>
      <c r="G63">
        <v>10</v>
      </c>
      <c r="H63" t="s">
        <v>18</v>
      </c>
      <c r="I63">
        <v>42500</v>
      </c>
      <c r="J63">
        <v>2</v>
      </c>
      <c r="K63">
        <v>85000</v>
      </c>
      <c r="O63">
        <v>44683</v>
      </c>
      <c r="Q63" t="s">
        <v>20</v>
      </c>
      <c r="S63" s="23">
        <f t="shared" si="16"/>
        <v>44683</v>
      </c>
      <c r="T63">
        <v>14</v>
      </c>
      <c r="U63" s="23" t="str">
        <f>VLOOKUP(B63,학교리스트!$B$2:$C$32,2,FALSE)</f>
        <v>10038</v>
      </c>
      <c r="W63" s="29" t="s">
        <v>47</v>
      </c>
      <c r="X63">
        <v>100</v>
      </c>
      <c r="Y63">
        <v>11</v>
      </c>
      <c r="Z63" t="s">
        <v>50</v>
      </c>
      <c r="AA63" t="str">
        <f t="shared" si="17"/>
        <v>백봉초등학교</v>
      </c>
      <c r="AB63" t="str">
        <f t="shared" si="18"/>
        <v>gs00148</v>
      </c>
      <c r="AF63">
        <f t="shared" si="19"/>
        <v>2</v>
      </c>
      <c r="AG63" s="30">
        <f t="shared" si="20"/>
        <v>42500</v>
      </c>
      <c r="AI63" s="30">
        <f t="shared" si="21"/>
        <v>85000</v>
      </c>
    </row>
    <row r="64" spans="1:35" x14ac:dyDescent="0.4">
      <c r="A64" s="23">
        <v>44683</v>
      </c>
      <c r="B64" t="s">
        <v>87</v>
      </c>
      <c r="C64" t="s">
        <v>126</v>
      </c>
      <c r="D64" t="s">
        <v>123</v>
      </c>
      <c r="G64">
        <v>10</v>
      </c>
      <c r="H64" t="s">
        <v>18</v>
      </c>
      <c r="I64">
        <v>41000</v>
      </c>
      <c r="J64">
        <v>10</v>
      </c>
      <c r="K64">
        <v>410000</v>
      </c>
      <c r="O64">
        <v>44683</v>
      </c>
      <c r="Q64" t="s">
        <v>148</v>
      </c>
      <c r="S64" s="23">
        <f t="shared" si="16"/>
        <v>44683</v>
      </c>
      <c r="T64">
        <v>15</v>
      </c>
      <c r="U64" s="23" t="str">
        <f>VLOOKUP(B64,학교리스트!$B$2:$C$32,2,FALSE)</f>
        <v>40017</v>
      </c>
      <c r="W64" s="29" t="s">
        <v>47</v>
      </c>
      <c r="X64">
        <v>100</v>
      </c>
      <c r="Y64">
        <v>11</v>
      </c>
      <c r="Z64" t="s">
        <v>50</v>
      </c>
      <c r="AA64" t="str">
        <f t="shared" si="17"/>
        <v>제일어린이집</v>
      </c>
      <c r="AB64" t="str">
        <f t="shared" si="18"/>
        <v>gs00079</v>
      </c>
      <c r="AF64">
        <f t="shared" si="19"/>
        <v>10</v>
      </c>
      <c r="AG64" s="30">
        <f t="shared" si="20"/>
        <v>41000</v>
      </c>
      <c r="AI64" s="30">
        <f t="shared" si="21"/>
        <v>410000</v>
      </c>
    </row>
    <row r="65" spans="1:35" x14ac:dyDescent="0.4">
      <c r="A65" s="23">
        <v>44683</v>
      </c>
      <c r="B65" t="s">
        <v>183</v>
      </c>
      <c r="C65" t="s">
        <v>126</v>
      </c>
      <c r="D65" t="s">
        <v>125</v>
      </c>
      <c r="G65">
        <v>1</v>
      </c>
      <c r="H65" t="s">
        <v>18</v>
      </c>
      <c r="I65">
        <v>12900</v>
      </c>
      <c r="J65">
        <v>2</v>
      </c>
      <c r="K65">
        <v>25800</v>
      </c>
      <c r="O65">
        <v>44683</v>
      </c>
      <c r="Q65" t="s">
        <v>146</v>
      </c>
      <c r="S65" s="23">
        <f t="shared" si="16"/>
        <v>44683</v>
      </c>
      <c r="T65">
        <v>16</v>
      </c>
      <c r="U65" s="23" t="str">
        <f>VLOOKUP(B65,학교리스트!$B$2:$C$32,2,FALSE)</f>
        <v>10036</v>
      </c>
      <c r="W65" s="29" t="s">
        <v>47</v>
      </c>
      <c r="X65">
        <v>100</v>
      </c>
      <c r="Y65">
        <v>11</v>
      </c>
      <c r="Z65" t="s">
        <v>50</v>
      </c>
      <c r="AA65" t="str">
        <f t="shared" si="17"/>
        <v>오성중학교</v>
      </c>
      <c r="AB65" t="str">
        <f t="shared" si="18"/>
        <v>gs00175</v>
      </c>
      <c r="AF65">
        <f t="shared" si="19"/>
        <v>2</v>
      </c>
      <c r="AG65" s="30">
        <f t="shared" si="20"/>
        <v>12900</v>
      </c>
      <c r="AI65" s="30">
        <f t="shared" si="21"/>
        <v>25800</v>
      </c>
    </row>
    <row r="66" spans="1:35" x14ac:dyDescent="0.4">
      <c r="A66" s="23">
        <v>44683</v>
      </c>
      <c r="B66" t="s">
        <v>54</v>
      </c>
      <c r="C66" t="s">
        <v>126</v>
      </c>
      <c r="D66" t="s">
        <v>184</v>
      </c>
      <c r="G66">
        <v>1</v>
      </c>
      <c r="H66" t="s">
        <v>18</v>
      </c>
      <c r="I66">
        <v>3300</v>
      </c>
      <c r="J66">
        <v>23</v>
      </c>
      <c r="K66">
        <v>75900</v>
      </c>
      <c r="O66">
        <v>44683</v>
      </c>
      <c r="Q66">
        <v>300372</v>
      </c>
      <c r="S66" s="23">
        <f t="shared" si="16"/>
        <v>44683</v>
      </c>
      <c r="T66">
        <v>17</v>
      </c>
      <c r="U66" s="23" t="str">
        <f>VLOOKUP(B66,학교리스트!$B$2:$C$32,2,FALSE)</f>
        <v>10046</v>
      </c>
      <c r="W66" s="29" t="s">
        <v>47</v>
      </c>
      <c r="X66">
        <v>100</v>
      </c>
      <c r="Y66">
        <v>11</v>
      </c>
      <c r="Z66" t="s">
        <v>50</v>
      </c>
      <c r="AA66" t="str">
        <f t="shared" si="17"/>
        <v>괴산고등학교</v>
      </c>
      <c r="AB66">
        <f t="shared" si="18"/>
        <v>300372</v>
      </c>
      <c r="AF66">
        <f t="shared" si="19"/>
        <v>23</v>
      </c>
      <c r="AG66" s="30">
        <f t="shared" si="20"/>
        <v>3300</v>
      </c>
      <c r="AI66" s="30">
        <f t="shared" si="21"/>
        <v>75900</v>
      </c>
    </row>
    <row r="67" spans="1:35" x14ac:dyDescent="0.4">
      <c r="A67" s="23">
        <v>44683</v>
      </c>
      <c r="B67" t="s">
        <v>79</v>
      </c>
      <c r="C67" t="s">
        <v>126</v>
      </c>
      <c r="D67" t="s">
        <v>125</v>
      </c>
      <c r="G67">
        <v>1</v>
      </c>
      <c r="H67" t="s">
        <v>18</v>
      </c>
      <c r="I67">
        <v>12900</v>
      </c>
      <c r="J67">
        <v>5</v>
      </c>
      <c r="K67">
        <v>64500</v>
      </c>
      <c r="O67">
        <v>44683</v>
      </c>
      <c r="Q67" t="s">
        <v>146</v>
      </c>
      <c r="S67" s="23">
        <f t="shared" si="16"/>
        <v>44683</v>
      </c>
      <c r="T67">
        <v>18</v>
      </c>
      <c r="U67" s="23" t="str">
        <f>VLOOKUP(B67,학교리스트!$B$2:$C$32,2,FALSE)</f>
        <v>40008</v>
      </c>
      <c r="W67" s="29" t="s">
        <v>47</v>
      </c>
      <c r="X67">
        <v>100</v>
      </c>
      <c r="Y67">
        <v>11</v>
      </c>
      <c r="Z67" t="s">
        <v>50</v>
      </c>
      <c r="AA67" t="str">
        <f t="shared" si="17"/>
        <v>괴산어린이집</v>
      </c>
      <c r="AB67" t="str">
        <f t="shared" si="18"/>
        <v>gs00175</v>
      </c>
      <c r="AF67">
        <f t="shared" si="19"/>
        <v>5</v>
      </c>
      <c r="AG67" s="30">
        <f t="shared" si="20"/>
        <v>12900</v>
      </c>
      <c r="AI67" s="30">
        <f t="shared" si="21"/>
        <v>64500</v>
      </c>
    </row>
    <row r="68" spans="1:35" x14ac:dyDescent="0.4">
      <c r="A68" s="23">
        <v>44683</v>
      </c>
      <c r="B68" t="s">
        <v>79</v>
      </c>
      <c r="C68" t="s">
        <v>126</v>
      </c>
      <c r="D68" t="s">
        <v>123</v>
      </c>
      <c r="G68">
        <v>10</v>
      </c>
      <c r="H68" t="s">
        <v>18</v>
      </c>
      <c r="I68">
        <v>41000</v>
      </c>
      <c r="J68">
        <v>10</v>
      </c>
      <c r="K68">
        <v>410000</v>
      </c>
      <c r="O68">
        <v>44683</v>
      </c>
      <c r="Q68" t="s">
        <v>148</v>
      </c>
      <c r="S68" s="23">
        <f t="shared" si="16"/>
        <v>44683</v>
      </c>
      <c r="T68">
        <v>18</v>
      </c>
      <c r="U68" s="23" t="str">
        <f>VLOOKUP(B68,학교리스트!$B$2:$C$32,2,FALSE)</f>
        <v>40008</v>
      </c>
      <c r="W68" s="29" t="s">
        <v>47</v>
      </c>
      <c r="X68">
        <v>100</v>
      </c>
      <c r="Y68">
        <v>11</v>
      </c>
      <c r="Z68" t="s">
        <v>50</v>
      </c>
      <c r="AA68" t="str">
        <f t="shared" si="17"/>
        <v>괴산어린이집</v>
      </c>
      <c r="AB68" t="str">
        <f t="shared" si="18"/>
        <v>gs00079</v>
      </c>
      <c r="AF68">
        <f t="shared" si="19"/>
        <v>10</v>
      </c>
      <c r="AG68" s="30">
        <f t="shared" si="20"/>
        <v>41000</v>
      </c>
      <c r="AI68" s="30">
        <f t="shared" si="21"/>
        <v>410000</v>
      </c>
    </row>
    <row r="69" spans="1:35" x14ac:dyDescent="0.4">
      <c r="U69" s="23"/>
      <c r="W69" s="29"/>
      <c r="AG69" s="30"/>
      <c r="AI69" s="30"/>
    </row>
    <row r="70" spans="1:35" x14ac:dyDescent="0.4">
      <c r="U70" s="23"/>
      <c r="W70" s="29"/>
      <c r="AG70" s="30"/>
      <c r="AI70" s="30"/>
    </row>
    <row r="71" spans="1:35" x14ac:dyDescent="0.4">
      <c r="A71" s="32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U71" s="23"/>
      <c r="W71" s="29"/>
      <c r="AG71" s="30"/>
      <c r="AI71" s="30"/>
    </row>
    <row r="72" spans="1:35" x14ac:dyDescent="0.4">
      <c r="U72" s="23"/>
      <c r="W72" s="29"/>
      <c r="AG72" s="30"/>
      <c r="AI72" s="30"/>
    </row>
    <row r="73" spans="1:35" x14ac:dyDescent="0.4">
      <c r="U73" s="23"/>
      <c r="W73" s="29"/>
      <c r="AG73" s="30"/>
      <c r="AI73" s="30"/>
    </row>
    <row r="74" spans="1:35" x14ac:dyDescent="0.4">
      <c r="A74" s="23">
        <v>44687</v>
      </c>
      <c r="B74" t="s">
        <v>77</v>
      </c>
      <c r="C74" t="s">
        <v>126</v>
      </c>
      <c r="D74" t="s">
        <v>175</v>
      </c>
      <c r="E74" t="s">
        <v>185</v>
      </c>
      <c r="F74" t="s">
        <v>186</v>
      </c>
      <c r="G74">
        <v>1</v>
      </c>
      <c r="H74" t="s">
        <v>18</v>
      </c>
      <c r="I74">
        <v>2300</v>
      </c>
      <c r="J74">
        <v>0.4</v>
      </c>
      <c r="K74">
        <v>920</v>
      </c>
      <c r="O74">
        <v>44687</v>
      </c>
      <c r="Q74">
        <v>300377</v>
      </c>
      <c r="S74" s="23">
        <f t="shared" ref="S74:S82" si="22">A74</f>
        <v>44687</v>
      </c>
      <c r="T74">
        <v>1</v>
      </c>
      <c r="U74" s="23" t="str">
        <f>VLOOKUP(B74,학교리스트!$B$2:$C$32,2,FALSE)</f>
        <v>10042</v>
      </c>
      <c r="W74" s="29" t="s">
        <v>47</v>
      </c>
      <c r="X74">
        <v>100</v>
      </c>
      <c r="Y74">
        <v>11</v>
      </c>
      <c r="Z74" t="s">
        <v>50</v>
      </c>
      <c r="AA74" t="str">
        <f t="shared" ref="AA74:AA82" si="23">B74</f>
        <v>칠성초등학교</v>
      </c>
      <c r="AB74">
        <f t="shared" ref="AB74:AB82" si="24">Q74</f>
        <v>300377</v>
      </c>
      <c r="AF74">
        <f t="shared" ref="AF74:AF82" si="25">J74</f>
        <v>0.4</v>
      </c>
      <c r="AG74" s="30">
        <f t="shared" ref="AG74:AG82" si="26">I74</f>
        <v>2300</v>
      </c>
      <c r="AI74" s="30">
        <f t="shared" ref="AI74:AI82" si="27">K74</f>
        <v>920</v>
      </c>
    </row>
    <row r="75" spans="1:35" x14ac:dyDescent="0.4">
      <c r="A75" s="23">
        <v>44687</v>
      </c>
      <c r="B75" t="s">
        <v>77</v>
      </c>
      <c r="C75" t="s">
        <v>126</v>
      </c>
      <c r="D75" t="s">
        <v>160</v>
      </c>
      <c r="E75" t="s">
        <v>161</v>
      </c>
      <c r="F75" t="s">
        <v>162</v>
      </c>
      <c r="G75">
        <v>1</v>
      </c>
      <c r="H75" t="s">
        <v>18</v>
      </c>
      <c r="I75">
        <v>2700</v>
      </c>
      <c r="J75">
        <v>0.2</v>
      </c>
      <c r="K75">
        <v>540</v>
      </c>
      <c r="O75">
        <v>44687</v>
      </c>
      <c r="Q75">
        <v>300374</v>
      </c>
      <c r="S75" s="23">
        <f t="shared" si="22"/>
        <v>44687</v>
      </c>
      <c r="T75">
        <v>1</v>
      </c>
      <c r="U75" s="23" t="str">
        <f>VLOOKUP(B75,학교리스트!$B$2:$C$32,2,FALSE)</f>
        <v>10042</v>
      </c>
      <c r="W75" s="29" t="s">
        <v>47</v>
      </c>
      <c r="X75">
        <v>100</v>
      </c>
      <c r="Y75">
        <v>11</v>
      </c>
      <c r="Z75" t="s">
        <v>50</v>
      </c>
      <c r="AA75" t="str">
        <f t="shared" si="23"/>
        <v>칠성초등학교</v>
      </c>
      <c r="AB75">
        <f t="shared" si="24"/>
        <v>300374</v>
      </c>
      <c r="AF75">
        <f t="shared" si="25"/>
        <v>0.2</v>
      </c>
      <c r="AG75" s="30">
        <f t="shared" si="26"/>
        <v>2700</v>
      </c>
      <c r="AI75" s="30">
        <f t="shared" si="27"/>
        <v>540</v>
      </c>
    </row>
    <row r="76" spans="1:35" x14ac:dyDescent="0.4">
      <c r="A76" s="23">
        <v>44687</v>
      </c>
      <c r="B76" t="s">
        <v>55</v>
      </c>
      <c r="C76" t="s">
        <v>126</v>
      </c>
      <c r="D76" t="s">
        <v>187</v>
      </c>
      <c r="E76" t="s">
        <v>188</v>
      </c>
      <c r="G76">
        <v>1</v>
      </c>
      <c r="H76" t="s">
        <v>18</v>
      </c>
      <c r="I76">
        <v>27450</v>
      </c>
      <c r="J76">
        <v>9</v>
      </c>
      <c r="K76">
        <v>247050</v>
      </c>
      <c r="O76">
        <v>44687</v>
      </c>
      <c r="P76">
        <v>44676</v>
      </c>
      <c r="Q76">
        <v>301101</v>
      </c>
      <c r="S76" s="23">
        <f t="shared" si="22"/>
        <v>44687</v>
      </c>
      <c r="T76">
        <v>2</v>
      </c>
      <c r="U76" s="23" t="str">
        <f>VLOOKUP(B76,학교리스트!$B$2:$C$32,2,FALSE)</f>
        <v>10028</v>
      </c>
      <c r="W76" s="29" t="s">
        <v>47</v>
      </c>
      <c r="X76">
        <v>100</v>
      </c>
      <c r="Y76">
        <v>11</v>
      </c>
      <c r="Z76" t="s">
        <v>50</v>
      </c>
      <c r="AA76" t="str">
        <f t="shared" si="23"/>
        <v>괴산북중학교</v>
      </c>
      <c r="AB76">
        <f t="shared" si="24"/>
        <v>301101</v>
      </c>
      <c r="AF76">
        <f t="shared" si="25"/>
        <v>9</v>
      </c>
      <c r="AG76" s="30">
        <f t="shared" si="26"/>
        <v>27450</v>
      </c>
      <c r="AI76" s="30">
        <f t="shared" si="27"/>
        <v>247050</v>
      </c>
    </row>
    <row r="77" spans="1:35" x14ac:dyDescent="0.4">
      <c r="A77" s="23">
        <v>44687</v>
      </c>
      <c r="B77" t="s">
        <v>84</v>
      </c>
      <c r="C77" t="s">
        <v>126</v>
      </c>
      <c r="D77" t="s">
        <v>123</v>
      </c>
      <c r="G77">
        <v>10</v>
      </c>
      <c r="H77" t="s">
        <v>18</v>
      </c>
      <c r="I77">
        <v>41000</v>
      </c>
      <c r="J77">
        <v>1</v>
      </c>
      <c r="K77">
        <v>41000</v>
      </c>
      <c r="O77">
        <v>44687</v>
      </c>
      <c r="Q77" t="s">
        <v>148</v>
      </c>
      <c r="S77" s="23">
        <f t="shared" si="22"/>
        <v>44687</v>
      </c>
      <c r="T77">
        <v>3</v>
      </c>
      <c r="U77" s="23" t="str">
        <f>VLOOKUP(B77,학교리스트!$B$2:$C$32,2,FALSE)</f>
        <v>40012</v>
      </c>
      <c r="W77" s="29" t="s">
        <v>47</v>
      </c>
      <c r="X77">
        <v>100</v>
      </c>
      <c r="Y77">
        <v>11</v>
      </c>
      <c r="Z77" t="s">
        <v>50</v>
      </c>
      <c r="AA77" t="str">
        <f t="shared" si="23"/>
        <v>소망어린이집</v>
      </c>
      <c r="AB77" t="str">
        <f t="shared" si="24"/>
        <v>gs00079</v>
      </c>
      <c r="AF77">
        <f t="shared" si="25"/>
        <v>1</v>
      </c>
      <c r="AG77" s="30">
        <f t="shared" si="26"/>
        <v>41000</v>
      </c>
      <c r="AI77" s="30">
        <f t="shared" si="27"/>
        <v>41000</v>
      </c>
    </row>
    <row r="78" spans="1:35" x14ac:dyDescent="0.4">
      <c r="S78" s="23">
        <f t="shared" si="22"/>
        <v>0</v>
      </c>
      <c r="T78">
        <v>3</v>
      </c>
      <c r="U78" s="23" t="e">
        <f>VLOOKUP(B78,학교리스트!$B$2:$C$32,2,FALSE)</f>
        <v>#N/A</v>
      </c>
      <c r="W78" s="29" t="s">
        <v>47</v>
      </c>
      <c r="X78">
        <v>100</v>
      </c>
      <c r="Y78">
        <v>11</v>
      </c>
      <c r="Z78" t="s">
        <v>50</v>
      </c>
      <c r="AA78">
        <f t="shared" si="23"/>
        <v>0</v>
      </c>
      <c r="AB78">
        <f t="shared" si="24"/>
        <v>0</v>
      </c>
      <c r="AF78">
        <f t="shared" si="25"/>
        <v>0</v>
      </c>
      <c r="AG78" s="30">
        <f t="shared" si="26"/>
        <v>0</v>
      </c>
      <c r="AI78" s="30">
        <f t="shared" si="27"/>
        <v>0</v>
      </c>
    </row>
    <row r="79" spans="1:35" x14ac:dyDescent="0.4">
      <c r="S79" s="23">
        <f t="shared" si="22"/>
        <v>0</v>
      </c>
      <c r="T79">
        <v>3</v>
      </c>
      <c r="U79" s="23" t="e">
        <f>VLOOKUP(B79,학교리스트!$B$2:$C$32,2,FALSE)</f>
        <v>#N/A</v>
      </c>
      <c r="W79" s="29" t="s">
        <v>47</v>
      </c>
      <c r="X79">
        <v>100</v>
      </c>
      <c r="Y79">
        <v>11</v>
      </c>
      <c r="Z79" t="s">
        <v>50</v>
      </c>
      <c r="AA79">
        <f t="shared" si="23"/>
        <v>0</v>
      </c>
      <c r="AB79">
        <f t="shared" si="24"/>
        <v>0</v>
      </c>
      <c r="AF79">
        <f t="shared" si="25"/>
        <v>0</v>
      </c>
      <c r="AG79" s="30">
        <f t="shared" si="26"/>
        <v>0</v>
      </c>
      <c r="AI79" s="30">
        <f t="shared" si="27"/>
        <v>0</v>
      </c>
    </row>
    <row r="80" spans="1:35" x14ac:dyDescent="0.4">
      <c r="S80" s="23">
        <f t="shared" si="22"/>
        <v>0</v>
      </c>
      <c r="T80">
        <v>4</v>
      </c>
      <c r="U80" s="23" t="e">
        <f>VLOOKUP(B80,학교리스트!$B$2:$C$32,2,FALSE)</f>
        <v>#N/A</v>
      </c>
      <c r="W80" s="29" t="s">
        <v>47</v>
      </c>
      <c r="X80">
        <v>100</v>
      </c>
      <c r="Y80">
        <v>11</v>
      </c>
      <c r="Z80" t="s">
        <v>50</v>
      </c>
      <c r="AA80">
        <f t="shared" si="23"/>
        <v>0</v>
      </c>
      <c r="AB80">
        <f t="shared" si="24"/>
        <v>0</v>
      </c>
      <c r="AF80">
        <f t="shared" si="25"/>
        <v>0</v>
      </c>
      <c r="AG80" s="30">
        <f t="shared" si="26"/>
        <v>0</v>
      </c>
      <c r="AI80" s="30">
        <f t="shared" si="27"/>
        <v>0</v>
      </c>
    </row>
    <row r="81" spans="1:35" x14ac:dyDescent="0.4">
      <c r="S81" s="23">
        <f t="shared" si="22"/>
        <v>0</v>
      </c>
      <c r="T81">
        <v>4</v>
      </c>
      <c r="U81" s="23" t="e">
        <f>VLOOKUP(B81,학교리스트!$B$2:$C$32,2,FALSE)</f>
        <v>#N/A</v>
      </c>
      <c r="W81" s="29" t="s">
        <v>47</v>
      </c>
      <c r="X81">
        <v>100</v>
      </c>
      <c r="Y81">
        <v>11</v>
      </c>
      <c r="Z81" t="s">
        <v>50</v>
      </c>
      <c r="AA81">
        <f t="shared" si="23"/>
        <v>0</v>
      </c>
      <c r="AB81">
        <f t="shared" si="24"/>
        <v>0</v>
      </c>
      <c r="AF81">
        <f t="shared" si="25"/>
        <v>0</v>
      </c>
      <c r="AG81" s="30">
        <f t="shared" si="26"/>
        <v>0</v>
      </c>
      <c r="AI81" s="30">
        <f t="shared" si="27"/>
        <v>0</v>
      </c>
    </row>
    <row r="82" spans="1:35" x14ac:dyDescent="0.4">
      <c r="S82" s="23">
        <f t="shared" si="22"/>
        <v>0</v>
      </c>
      <c r="T82">
        <v>5</v>
      </c>
      <c r="U82" s="23" t="e">
        <f>VLOOKUP(B82,학교리스트!$B$2:$C$32,2,FALSE)</f>
        <v>#N/A</v>
      </c>
      <c r="W82" s="29" t="s">
        <v>47</v>
      </c>
      <c r="X82">
        <v>100</v>
      </c>
      <c r="Y82">
        <v>11</v>
      </c>
      <c r="Z82" t="s">
        <v>50</v>
      </c>
      <c r="AA82">
        <f t="shared" si="23"/>
        <v>0</v>
      </c>
      <c r="AB82">
        <f t="shared" si="24"/>
        <v>0</v>
      </c>
      <c r="AF82">
        <f t="shared" si="25"/>
        <v>0</v>
      </c>
      <c r="AG82" s="30">
        <f t="shared" si="26"/>
        <v>0</v>
      </c>
      <c r="AI82" s="30">
        <f t="shared" si="27"/>
        <v>0</v>
      </c>
    </row>
    <row r="83" spans="1:35" x14ac:dyDescent="0.4">
      <c r="S83" s="23">
        <f t="shared" ref="S83:S107" si="28">A83</f>
        <v>0</v>
      </c>
      <c r="T83">
        <v>6</v>
      </c>
      <c r="U83" s="23" t="e">
        <f>VLOOKUP(B83,학교리스트!$B$2:$C$32,2,FALSE)</f>
        <v>#N/A</v>
      </c>
      <c r="W83" s="29" t="s">
        <v>47</v>
      </c>
      <c r="X83">
        <v>100</v>
      </c>
      <c r="Y83">
        <v>11</v>
      </c>
      <c r="Z83" t="s">
        <v>190</v>
      </c>
      <c r="AA83">
        <f t="shared" ref="AA83:AA107" si="29">B83</f>
        <v>0</v>
      </c>
      <c r="AB83">
        <f t="shared" ref="AB83:AB107" si="30">Q83</f>
        <v>0</v>
      </c>
      <c r="AF83">
        <f t="shared" ref="AF83:AF107" si="31">J83</f>
        <v>0</v>
      </c>
      <c r="AG83" s="30">
        <f t="shared" ref="AG83:AG107" si="32">I83</f>
        <v>0</v>
      </c>
      <c r="AI83" s="30">
        <f t="shared" ref="AI83:AI107" si="33">K83</f>
        <v>0</v>
      </c>
    </row>
    <row r="84" spans="1:35" x14ac:dyDescent="0.4">
      <c r="U84" s="23"/>
      <c r="W84" s="29"/>
      <c r="AG84" s="30"/>
      <c r="AI84" s="30"/>
    </row>
    <row r="85" spans="1:35" x14ac:dyDescent="0.4">
      <c r="A85" s="23">
        <v>44690</v>
      </c>
      <c r="B85" t="s">
        <v>60</v>
      </c>
      <c r="C85" t="s">
        <v>126</v>
      </c>
      <c r="D85" t="s">
        <v>151</v>
      </c>
      <c r="G85">
        <v>1</v>
      </c>
      <c r="H85" t="s">
        <v>18</v>
      </c>
      <c r="I85">
        <v>2800</v>
      </c>
      <c r="J85">
        <v>5</v>
      </c>
      <c r="K85">
        <v>14000</v>
      </c>
      <c r="O85">
        <v>44690</v>
      </c>
      <c r="Q85">
        <v>300371</v>
      </c>
      <c r="S85" s="23">
        <f t="shared" si="28"/>
        <v>44690</v>
      </c>
      <c r="T85">
        <v>1</v>
      </c>
      <c r="U85" s="23" t="str">
        <f>VLOOKUP(B85,학교리스트!$B$2:$C$32,2,FALSE)</f>
        <v>10040</v>
      </c>
      <c r="W85" s="29" t="s">
        <v>47</v>
      </c>
      <c r="X85">
        <v>100</v>
      </c>
      <c r="Y85">
        <v>11</v>
      </c>
      <c r="Z85" t="s">
        <v>50</v>
      </c>
      <c r="AA85" t="str">
        <f t="shared" si="29"/>
        <v>감물초등학교</v>
      </c>
      <c r="AB85">
        <f t="shared" si="30"/>
        <v>300371</v>
      </c>
      <c r="AF85">
        <f t="shared" si="31"/>
        <v>5</v>
      </c>
      <c r="AG85" s="30">
        <f t="shared" si="32"/>
        <v>2800</v>
      </c>
      <c r="AI85" s="30">
        <f t="shared" si="33"/>
        <v>14000</v>
      </c>
    </row>
    <row r="86" spans="1:35" x14ac:dyDescent="0.4">
      <c r="A86" s="23">
        <v>44690</v>
      </c>
      <c r="B86" t="s">
        <v>77</v>
      </c>
      <c r="C86" t="s">
        <v>126</v>
      </c>
      <c r="D86" t="s">
        <v>157</v>
      </c>
      <c r="G86">
        <v>1</v>
      </c>
      <c r="H86" t="s">
        <v>18</v>
      </c>
      <c r="I86">
        <v>1600</v>
      </c>
      <c r="J86">
        <v>8</v>
      </c>
      <c r="K86">
        <v>12800</v>
      </c>
      <c r="O86">
        <v>44690</v>
      </c>
      <c r="Q86">
        <v>300376</v>
      </c>
      <c r="S86" s="23">
        <f t="shared" si="28"/>
        <v>44690</v>
      </c>
      <c r="T86">
        <v>2</v>
      </c>
      <c r="U86" s="23" t="str">
        <f>VLOOKUP(B86,학교리스트!$B$2:$C$32,2,FALSE)</f>
        <v>10042</v>
      </c>
      <c r="W86" s="29" t="s">
        <v>47</v>
      </c>
      <c r="X86">
        <v>100</v>
      </c>
      <c r="Y86">
        <v>11</v>
      </c>
      <c r="Z86" t="s">
        <v>50</v>
      </c>
      <c r="AA86" t="str">
        <f t="shared" si="29"/>
        <v>칠성초등학교</v>
      </c>
      <c r="AB86">
        <f t="shared" si="30"/>
        <v>300376</v>
      </c>
      <c r="AF86">
        <f t="shared" si="31"/>
        <v>8</v>
      </c>
      <c r="AG86" s="30">
        <f t="shared" si="32"/>
        <v>1600</v>
      </c>
      <c r="AI86" s="30">
        <f t="shared" si="33"/>
        <v>12800</v>
      </c>
    </row>
    <row r="87" spans="1:35" x14ac:dyDescent="0.4">
      <c r="A87" s="23">
        <v>44690</v>
      </c>
      <c r="B87" t="s">
        <v>77</v>
      </c>
      <c r="C87" t="s">
        <v>126</v>
      </c>
      <c r="D87" t="s">
        <v>175</v>
      </c>
      <c r="G87">
        <v>1</v>
      </c>
      <c r="H87" t="s">
        <v>18</v>
      </c>
      <c r="I87">
        <v>2300</v>
      </c>
      <c r="J87">
        <v>0.4</v>
      </c>
      <c r="K87">
        <v>920</v>
      </c>
      <c r="O87">
        <v>44690</v>
      </c>
      <c r="Q87">
        <v>300377</v>
      </c>
      <c r="S87" s="23">
        <f t="shared" si="28"/>
        <v>44690</v>
      </c>
      <c r="T87">
        <v>2</v>
      </c>
      <c r="U87" s="23" t="str">
        <f>VLOOKUP(B87,학교리스트!$B$2:$C$32,2,FALSE)</f>
        <v>10042</v>
      </c>
      <c r="W87" s="29" t="s">
        <v>47</v>
      </c>
      <c r="X87">
        <v>100</v>
      </c>
      <c r="Y87">
        <v>11</v>
      </c>
      <c r="Z87" t="s">
        <v>50</v>
      </c>
      <c r="AA87" t="str">
        <f t="shared" si="29"/>
        <v>칠성초등학교</v>
      </c>
      <c r="AB87">
        <f t="shared" si="30"/>
        <v>300377</v>
      </c>
      <c r="AF87">
        <f t="shared" si="31"/>
        <v>0.4</v>
      </c>
      <c r="AG87" s="30">
        <f t="shared" si="32"/>
        <v>2300</v>
      </c>
      <c r="AI87" s="30">
        <f t="shared" si="33"/>
        <v>920</v>
      </c>
    </row>
    <row r="88" spans="1:35" x14ac:dyDescent="0.4">
      <c r="A88" s="23">
        <v>44690</v>
      </c>
      <c r="B88" t="s">
        <v>77</v>
      </c>
      <c r="C88" t="s">
        <v>126</v>
      </c>
      <c r="D88" t="s">
        <v>160</v>
      </c>
      <c r="G88">
        <v>1</v>
      </c>
      <c r="H88" t="s">
        <v>18</v>
      </c>
      <c r="I88">
        <v>2700</v>
      </c>
      <c r="J88">
        <v>0.4</v>
      </c>
      <c r="K88">
        <v>1080</v>
      </c>
      <c r="O88">
        <v>44690</v>
      </c>
      <c r="Q88">
        <v>300374</v>
      </c>
      <c r="S88" s="23">
        <f t="shared" si="28"/>
        <v>44690</v>
      </c>
      <c r="T88">
        <v>2</v>
      </c>
      <c r="U88" s="23" t="str">
        <f>VLOOKUP(B88,학교리스트!$B$2:$C$32,2,FALSE)</f>
        <v>10042</v>
      </c>
      <c r="W88" s="29" t="s">
        <v>47</v>
      </c>
      <c r="X88">
        <v>100</v>
      </c>
      <c r="Y88">
        <v>11</v>
      </c>
      <c r="Z88" t="s">
        <v>50</v>
      </c>
      <c r="AA88" t="str">
        <f t="shared" si="29"/>
        <v>칠성초등학교</v>
      </c>
      <c r="AB88">
        <f t="shared" si="30"/>
        <v>300374</v>
      </c>
      <c r="AF88">
        <f t="shared" si="31"/>
        <v>0.4</v>
      </c>
      <c r="AG88" s="30">
        <f t="shared" si="32"/>
        <v>2700</v>
      </c>
      <c r="AI88" s="30">
        <f t="shared" si="33"/>
        <v>1080</v>
      </c>
    </row>
    <row r="89" spans="1:35" x14ac:dyDescent="0.4">
      <c r="A89" s="23">
        <v>44690</v>
      </c>
      <c r="B89" t="s">
        <v>77</v>
      </c>
      <c r="C89" t="s">
        <v>126</v>
      </c>
      <c r="D89" t="s">
        <v>160</v>
      </c>
      <c r="G89">
        <v>1</v>
      </c>
      <c r="H89" t="s">
        <v>18</v>
      </c>
      <c r="I89">
        <v>2700</v>
      </c>
      <c r="J89">
        <v>1</v>
      </c>
      <c r="K89">
        <v>2700</v>
      </c>
      <c r="O89">
        <v>44690</v>
      </c>
      <c r="Q89">
        <v>300374</v>
      </c>
      <c r="S89" s="23">
        <f t="shared" si="28"/>
        <v>44690</v>
      </c>
      <c r="T89">
        <v>2</v>
      </c>
      <c r="U89" s="23" t="str">
        <f>VLOOKUP(B89,학교리스트!$B$2:$C$32,2,FALSE)</f>
        <v>10042</v>
      </c>
      <c r="W89" s="29" t="s">
        <v>47</v>
      </c>
      <c r="X89">
        <v>100</v>
      </c>
      <c r="Y89">
        <v>11</v>
      </c>
      <c r="Z89" t="s">
        <v>50</v>
      </c>
      <c r="AA89" t="str">
        <f t="shared" si="29"/>
        <v>칠성초등학교</v>
      </c>
      <c r="AB89">
        <f t="shared" si="30"/>
        <v>300374</v>
      </c>
      <c r="AF89">
        <f t="shared" si="31"/>
        <v>1</v>
      </c>
      <c r="AG89" s="30">
        <f t="shared" si="32"/>
        <v>2700</v>
      </c>
      <c r="AI89" s="30">
        <f t="shared" si="33"/>
        <v>2700</v>
      </c>
    </row>
    <row r="90" spans="1:35" x14ac:dyDescent="0.4">
      <c r="A90" s="23">
        <v>44690</v>
      </c>
      <c r="B90" t="s">
        <v>71</v>
      </c>
      <c r="C90" t="s">
        <v>126</v>
      </c>
      <c r="D90" t="s">
        <v>184</v>
      </c>
      <c r="G90">
        <v>1</v>
      </c>
      <c r="H90" t="s">
        <v>18</v>
      </c>
      <c r="I90">
        <v>3300</v>
      </c>
      <c r="J90">
        <v>1</v>
      </c>
      <c r="K90">
        <v>3300</v>
      </c>
      <c r="O90">
        <v>44690</v>
      </c>
      <c r="Q90">
        <v>300372</v>
      </c>
      <c r="S90" s="23">
        <f t="shared" si="28"/>
        <v>44690</v>
      </c>
      <c r="T90">
        <v>3</v>
      </c>
      <c r="U90" s="23" t="str">
        <f>VLOOKUP(B90,학교리스트!$B$2:$C$32,2,FALSE)</f>
        <v>10043</v>
      </c>
      <c r="W90" s="29" t="s">
        <v>47</v>
      </c>
      <c r="X90">
        <v>100</v>
      </c>
      <c r="Y90">
        <v>11</v>
      </c>
      <c r="Z90" t="s">
        <v>50</v>
      </c>
      <c r="AA90" t="str">
        <f t="shared" si="29"/>
        <v>장연초등학교</v>
      </c>
      <c r="AB90">
        <f t="shared" si="30"/>
        <v>300372</v>
      </c>
      <c r="AF90">
        <f t="shared" si="31"/>
        <v>1</v>
      </c>
      <c r="AG90" s="30">
        <f t="shared" si="32"/>
        <v>3300</v>
      </c>
      <c r="AI90" s="30">
        <f t="shared" si="33"/>
        <v>3300</v>
      </c>
    </row>
    <row r="91" spans="1:35" x14ac:dyDescent="0.4">
      <c r="A91" s="23">
        <v>44690</v>
      </c>
      <c r="B91" t="s">
        <v>71</v>
      </c>
      <c r="C91" t="s">
        <v>126</v>
      </c>
      <c r="D91" t="s">
        <v>174</v>
      </c>
      <c r="G91">
        <v>1</v>
      </c>
      <c r="H91" t="s">
        <v>18</v>
      </c>
      <c r="I91">
        <v>15000</v>
      </c>
      <c r="J91">
        <v>1</v>
      </c>
      <c r="K91">
        <v>15000</v>
      </c>
      <c r="O91">
        <v>44690</v>
      </c>
      <c r="Q91">
        <v>300375</v>
      </c>
      <c r="S91" s="23">
        <f t="shared" si="28"/>
        <v>44690</v>
      </c>
      <c r="T91">
        <v>3</v>
      </c>
      <c r="U91" s="23" t="str">
        <f>VLOOKUP(B91,학교리스트!$B$2:$C$32,2,FALSE)</f>
        <v>10043</v>
      </c>
      <c r="W91" s="29" t="s">
        <v>47</v>
      </c>
      <c r="X91">
        <v>100</v>
      </c>
      <c r="Y91">
        <v>11</v>
      </c>
      <c r="Z91" t="s">
        <v>50</v>
      </c>
      <c r="AA91" t="str">
        <f t="shared" si="29"/>
        <v>장연초등학교</v>
      </c>
      <c r="AB91">
        <f t="shared" si="30"/>
        <v>300375</v>
      </c>
      <c r="AF91">
        <f t="shared" si="31"/>
        <v>1</v>
      </c>
      <c r="AG91" s="30">
        <f t="shared" si="32"/>
        <v>15000</v>
      </c>
      <c r="AI91" s="30">
        <f t="shared" si="33"/>
        <v>15000</v>
      </c>
    </row>
    <row r="92" spans="1:35" x14ac:dyDescent="0.4">
      <c r="A92" s="23">
        <v>44690</v>
      </c>
      <c r="B92" t="s">
        <v>71</v>
      </c>
      <c r="C92" t="s">
        <v>126</v>
      </c>
      <c r="D92" t="s">
        <v>157</v>
      </c>
      <c r="G92">
        <v>1</v>
      </c>
      <c r="H92" t="s">
        <v>18</v>
      </c>
      <c r="I92">
        <v>1600</v>
      </c>
      <c r="J92">
        <v>2</v>
      </c>
      <c r="K92">
        <v>3200</v>
      </c>
      <c r="O92">
        <v>44690</v>
      </c>
      <c r="Q92">
        <v>300376</v>
      </c>
      <c r="S92" s="23">
        <f t="shared" si="28"/>
        <v>44690</v>
      </c>
      <c r="T92">
        <v>3</v>
      </c>
      <c r="U92" s="23" t="str">
        <f>VLOOKUP(B92,학교리스트!$B$2:$C$32,2,FALSE)</f>
        <v>10043</v>
      </c>
      <c r="W92" s="29" t="s">
        <v>47</v>
      </c>
      <c r="X92">
        <v>100</v>
      </c>
      <c r="Y92">
        <v>11</v>
      </c>
      <c r="Z92" t="s">
        <v>50</v>
      </c>
      <c r="AA92" t="str">
        <f t="shared" si="29"/>
        <v>장연초등학교</v>
      </c>
      <c r="AB92">
        <f t="shared" si="30"/>
        <v>300376</v>
      </c>
      <c r="AF92">
        <f t="shared" si="31"/>
        <v>2</v>
      </c>
      <c r="AG92" s="30">
        <f t="shared" si="32"/>
        <v>1600</v>
      </c>
      <c r="AI92" s="30">
        <f t="shared" si="33"/>
        <v>3200</v>
      </c>
    </row>
    <row r="93" spans="1:35" x14ac:dyDescent="0.4">
      <c r="A93" s="23">
        <v>44690</v>
      </c>
      <c r="B93" t="s">
        <v>71</v>
      </c>
      <c r="C93" t="s">
        <v>126</v>
      </c>
      <c r="D93" t="s">
        <v>160</v>
      </c>
      <c r="G93">
        <v>1</v>
      </c>
      <c r="H93" t="s">
        <v>18</v>
      </c>
      <c r="I93">
        <v>2700</v>
      </c>
      <c r="J93">
        <v>0.5</v>
      </c>
      <c r="K93">
        <v>1350</v>
      </c>
      <c r="O93">
        <v>44690</v>
      </c>
      <c r="Q93">
        <v>300374</v>
      </c>
      <c r="S93" s="23">
        <f t="shared" si="28"/>
        <v>44690</v>
      </c>
      <c r="T93">
        <v>3</v>
      </c>
      <c r="U93" s="23" t="str">
        <f>VLOOKUP(B93,학교리스트!$B$2:$C$32,2,FALSE)</f>
        <v>10043</v>
      </c>
      <c r="W93" s="29" t="s">
        <v>47</v>
      </c>
      <c r="X93">
        <v>100</v>
      </c>
      <c r="Y93">
        <v>11</v>
      </c>
      <c r="Z93" t="s">
        <v>50</v>
      </c>
      <c r="AA93" t="str">
        <f t="shared" si="29"/>
        <v>장연초등학교</v>
      </c>
      <c r="AB93">
        <f t="shared" si="30"/>
        <v>300374</v>
      </c>
      <c r="AF93">
        <f t="shared" si="31"/>
        <v>0.5</v>
      </c>
      <c r="AG93" s="30">
        <f t="shared" si="32"/>
        <v>2700</v>
      </c>
      <c r="AI93" s="30">
        <f t="shared" si="33"/>
        <v>1350</v>
      </c>
    </row>
    <row r="94" spans="1:35" x14ac:dyDescent="0.4">
      <c r="A94" s="23">
        <v>44690</v>
      </c>
      <c r="B94" t="s">
        <v>73</v>
      </c>
      <c r="C94" t="s">
        <v>126</v>
      </c>
      <c r="D94" t="s">
        <v>151</v>
      </c>
      <c r="G94">
        <v>1</v>
      </c>
      <c r="H94" t="s">
        <v>18</v>
      </c>
      <c r="I94">
        <v>2800</v>
      </c>
      <c r="J94">
        <v>6</v>
      </c>
      <c r="K94">
        <v>16800</v>
      </c>
      <c r="O94">
        <v>44690</v>
      </c>
      <c r="Q94">
        <v>300371</v>
      </c>
      <c r="S94" s="23">
        <f t="shared" si="28"/>
        <v>44690</v>
      </c>
      <c r="T94">
        <v>4</v>
      </c>
      <c r="U94" s="23" t="str">
        <f>VLOOKUP(B94,학교리스트!$B$2:$C$32,2,FALSE)</f>
        <v>10029</v>
      </c>
      <c r="W94" s="29" t="s">
        <v>47</v>
      </c>
      <c r="X94">
        <v>100</v>
      </c>
      <c r="Y94">
        <v>11</v>
      </c>
      <c r="Z94" t="s">
        <v>50</v>
      </c>
      <c r="AA94" t="str">
        <f t="shared" si="29"/>
        <v>청안초등학교</v>
      </c>
      <c r="AB94">
        <f t="shared" si="30"/>
        <v>300371</v>
      </c>
      <c r="AF94">
        <f t="shared" si="31"/>
        <v>6</v>
      </c>
      <c r="AG94" s="30">
        <f t="shared" si="32"/>
        <v>2800</v>
      </c>
      <c r="AI94" s="30">
        <f t="shared" si="33"/>
        <v>16800</v>
      </c>
    </row>
    <row r="95" spans="1:35" x14ac:dyDescent="0.4">
      <c r="A95" s="23">
        <v>44690</v>
      </c>
      <c r="B95" t="s">
        <v>68</v>
      </c>
      <c r="C95" t="s">
        <v>126</v>
      </c>
      <c r="D95" t="s">
        <v>184</v>
      </c>
      <c r="G95">
        <v>1</v>
      </c>
      <c r="H95" t="s">
        <v>18</v>
      </c>
      <c r="I95">
        <v>3300</v>
      </c>
      <c r="J95">
        <v>2</v>
      </c>
      <c r="K95">
        <v>6600</v>
      </c>
      <c r="O95">
        <v>44690</v>
      </c>
      <c r="Q95">
        <v>300372</v>
      </c>
      <c r="S95" s="23">
        <f t="shared" si="28"/>
        <v>44690</v>
      </c>
      <c r="T95">
        <v>5</v>
      </c>
      <c r="U95" s="23" t="str">
        <f>VLOOKUP(B95,학교리스트!$B$2:$C$32,2,FALSE)</f>
        <v>10032</v>
      </c>
      <c r="W95" s="29" t="s">
        <v>47</v>
      </c>
      <c r="X95">
        <v>100</v>
      </c>
      <c r="Y95">
        <v>11</v>
      </c>
      <c r="Z95" t="s">
        <v>50</v>
      </c>
      <c r="AA95" t="str">
        <f t="shared" si="29"/>
        <v>송면초등학교</v>
      </c>
      <c r="AB95">
        <f t="shared" si="30"/>
        <v>300372</v>
      </c>
      <c r="AF95">
        <f t="shared" si="31"/>
        <v>2</v>
      </c>
      <c r="AG95" s="30">
        <f t="shared" si="32"/>
        <v>3300</v>
      </c>
      <c r="AI95" s="30">
        <f t="shared" si="33"/>
        <v>6600</v>
      </c>
    </row>
    <row r="96" spans="1:35" x14ac:dyDescent="0.4">
      <c r="A96" s="23">
        <v>44690</v>
      </c>
      <c r="B96" t="s">
        <v>68</v>
      </c>
      <c r="C96" t="s">
        <v>126</v>
      </c>
      <c r="D96" t="s">
        <v>174</v>
      </c>
      <c r="G96">
        <v>1</v>
      </c>
      <c r="H96" t="s">
        <v>18</v>
      </c>
      <c r="I96">
        <v>15000</v>
      </c>
      <c r="J96">
        <v>0.2</v>
      </c>
      <c r="K96">
        <v>3000</v>
      </c>
      <c r="O96">
        <v>44690</v>
      </c>
      <c r="Q96">
        <v>300375</v>
      </c>
      <c r="S96" s="23">
        <f t="shared" si="28"/>
        <v>44690</v>
      </c>
      <c r="T96">
        <v>5</v>
      </c>
      <c r="U96" s="23" t="str">
        <f>VLOOKUP(B96,학교리스트!$B$2:$C$32,2,FALSE)</f>
        <v>10032</v>
      </c>
      <c r="W96" s="29" t="s">
        <v>47</v>
      </c>
      <c r="X96">
        <v>100</v>
      </c>
      <c r="Y96">
        <v>11</v>
      </c>
      <c r="Z96" t="s">
        <v>50</v>
      </c>
      <c r="AA96" t="str">
        <f t="shared" si="29"/>
        <v>송면초등학교</v>
      </c>
      <c r="AB96">
        <f t="shared" si="30"/>
        <v>300375</v>
      </c>
      <c r="AF96">
        <f t="shared" si="31"/>
        <v>0.2</v>
      </c>
      <c r="AG96" s="30">
        <f t="shared" si="32"/>
        <v>15000</v>
      </c>
      <c r="AI96" s="30">
        <f t="shared" si="33"/>
        <v>3000</v>
      </c>
    </row>
    <row r="97" spans="1:35" x14ac:dyDescent="0.4">
      <c r="A97" s="23">
        <v>44690</v>
      </c>
      <c r="B97" t="s">
        <v>68</v>
      </c>
      <c r="C97" t="s">
        <v>126</v>
      </c>
      <c r="D97" t="s">
        <v>160</v>
      </c>
      <c r="G97">
        <v>1</v>
      </c>
      <c r="H97" t="s">
        <v>18</v>
      </c>
      <c r="I97">
        <v>2700</v>
      </c>
      <c r="J97">
        <v>1.5</v>
      </c>
      <c r="K97">
        <v>4050</v>
      </c>
      <c r="O97">
        <v>44690</v>
      </c>
      <c r="Q97">
        <v>300374</v>
      </c>
      <c r="S97" s="23">
        <f t="shared" si="28"/>
        <v>44690</v>
      </c>
      <c r="T97">
        <v>5</v>
      </c>
      <c r="U97" s="23" t="str">
        <f>VLOOKUP(B97,학교리스트!$B$2:$C$32,2,FALSE)</f>
        <v>10032</v>
      </c>
      <c r="W97" s="29" t="s">
        <v>47</v>
      </c>
      <c r="X97">
        <v>100</v>
      </c>
      <c r="Y97">
        <v>11</v>
      </c>
      <c r="Z97" t="s">
        <v>50</v>
      </c>
      <c r="AA97" t="str">
        <f t="shared" si="29"/>
        <v>송면초등학교</v>
      </c>
      <c r="AB97">
        <f t="shared" si="30"/>
        <v>300374</v>
      </c>
      <c r="AF97">
        <f t="shared" si="31"/>
        <v>1.5</v>
      </c>
      <c r="AG97" s="30">
        <f t="shared" si="32"/>
        <v>2700</v>
      </c>
      <c r="AI97" s="30">
        <f t="shared" si="33"/>
        <v>4050</v>
      </c>
    </row>
    <row r="98" spans="1:35" x14ac:dyDescent="0.4">
      <c r="A98" s="23">
        <v>44690</v>
      </c>
      <c r="B98" t="s">
        <v>64</v>
      </c>
      <c r="C98" t="s">
        <v>126</v>
      </c>
      <c r="D98" t="s">
        <v>184</v>
      </c>
      <c r="G98">
        <v>1</v>
      </c>
      <c r="H98" t="s">
        <v>18</v>
      </c>
      <c r="I98">
        <v>3300</v>
      </c>
      <c r="J98">
        <v>0.9</v>
      </c>
      <c r="K98">
        <v>2970</v>
      </c>
      <c r="O98">
        <v>44690</v>
      </c>
      <c r="Q98">
        <v>300372</v>
      </c>
      <c r="S98" s="23">
        <f t="shared" si="28"/>
        <v>44690</v>
      </c>
      <c r="T98">
        <v>6</v>
      </c>
      <c r="U98" s="23" t="str">
        <f>VLOOKUP(B98,학교리스트!$B$2:$C$32,2,FALSE)</f>
        <v>10030</v>
      </c>
      <c r="W98" s="29" t="s">
        <v>47</v>
      </c>
      <c r="X98">
        <v>100</v>
      </c>
      <c r="Y98">
        <v>11</v>
      </c>
      <c r="Z98" t="s">
        <v>50</v>
      </c>
      <c r="AA98" t="str">
        <f t="shared" si="29"/>
        <v>문광초등학교</v>
      </c>
      <c r="AB98">
        <f t="shared" si="30"/>
        <v>300372</v>
      </c>
      <c r="AF98">
        <f t="shared" si="31"/>
        <v>0.9</v>
      </c>
      <c r="AG98" s="30">
        <f t="shared" si="32"/>
        <v>3300</v>
      </c>
      <c r="AI98" s="30">
        <f t="shared" si="33"/>
        <v>2970</v>
      </c>
    </row>
    <row r="99" spans="1:35" x14ac:dyDescent="0.4">
      <c r="A99" s="23">
        <v>44690</v>
      </c>
      <c r="B99" t="s">
        <v>64</v>
      </c>
      <c r="C99" t="s">
        <v>126</v>
      </c>
      <c r="D99" t="s">
        <v>157</v>
      </c>
      <c r="G99">
        <v>1</v>
      </c>
      <c r="H99" t="s">
        <v>18</v>
      </c>
      <c r="I99">
        <v>1600</v>
      </c>
      <c r="J99">
        <v>0.4</v>
      </c>
      <c r="K99">
        <v>640</v>
      </c>
      <c r="O99">
        <v>44690</v>
      </c>
      <c r="Q99">
        <v>300376</v>
      </c>
      <c r="S99" s="23">
        <f t="shared" si="28"/>
        <v>44690</v>
      </c>
      <c r="T99">
        <v>6</v>
      </c>
      <c r="U99" s="23" t="str">
        <f>VLOOKUP(B99,학교리스트!$B$2:$C$32,2,FALSE)</f>
        <v>10030</v>
      </c>
      <c r="W99" s="29" t="s">
        <v>47</v>
      </c>
      <c r="X99">
        <v>100</v>
      </c>
      <c r="Y99">
        <v>11</v>
      </c>
      <c r="Z99" t="s">
        <v>50</v>
      </c>
      <c r="AA99" t="str">
        <f t="shared" si="29"/>
        <v>문광초등학교</v>
      </c>
      <c r="AB99">
        <f t="shared" si="30"/>
        <v>300376</v>
      </c>
      <c r="AF99">
        <f t="shared" si="31"/>
        <v>0.4</v>
      </c>
      <c r="AG99" s="30">
        <f t="shared" si="32"/>
        <v>1600</v>
      </c>
      <c r="AI99" s="30">
        <f t="shared" si="33"/>
        <v>640</v>
      </c>
    </row>
    <row r="100" spans="1:35" x14ac:dyDescent="0.4">
      <c r="A100" s="23">
        <v>44690</v>
      </c>
      <c r="B100" t="s">
        <v>64</v>
      </c>
      <c r="C100" t="s">
        <v>126</v>
      </c>
      <c r="D100" t="s">
        <v>124</v>
      </c>
      <c r="G100">
        <v>10</v>
      </c>
      <c r="H100" t="s">
        <v>18</v>
      </c>
      <c r="I100">
        <v>42500</v>
      </c>
      <c r="J100">
        <v>2.8</v>
      </c>
      <c r="K100">
        <v>118999.99999999999</v>
      </c>
      <c r="O100">
        <v>44690</v>
      </c>
      <c r="Q100" t="s">
        <v>20</v>
      </c>
      <c r="S100" s="23">
        <f t="shared" si="28"/>
        <v>44690</v>
      </c>
      <c r="T100">
        <v>6</v>
      </c>
      <c r="U100" s="23" t="str">
        <f>VLOOKUP(B100,학교리스트!$B$2:$C$32,2,FALSE)</f>
        <v>10030</v>
      </c>
      <c r="W100" s="29" t="s">
        <v>47</v>
      </c>
      <c r="X100">
        <v>100</v>
      </c>
      <c r="Y100">
        <v>11</v>
      </c>
      <c r="Z100" t="s">
        <v>50</v>
      </c>
      <c r="AA100" t="str">
        <f t="shared" si="29"/>
        <v>문광초등학교</v>
      </c>
      <c r="AB100" t="str">
        <f t="shared" si="30"/>
        <v>gs00148</v>
      </c>
      <c r="AF100">
        <f t="shared" si="31"/>
        <v>2.8</v>
      </c>
      <c r="AG100" s="30">
        <f t="shared" si="32"/>
        <v>42500</v>
      </c>
      <c r="AI100" s="30">
        <f t="shared" si="33"/>
        <v>118999.99999999999</v>
      </c>
    </row>
    <row r="101" spans="1:35" x14ac:dyDescent="0.4">
      <c r="A101" s="23">
        <v>44690</v>
      </c>
      <c r="B101" t="s">
        <v>150</v>
      </c>
      <c r="C101" t="s">
        <v>126</v>
      </c>
      <c r="D101" t="s">
        <v>122</v>
      </c>
      <c r="G101">
        <v>1</v>
      </c>
      <c r="H101" t="s">
        <v>18</v>
      </c>
      <c r="I101">
        <v>3600</v>
      </c>
      <c r="J101">
        <v>4</v>
      </c>
      <c r="K101">
        <v>14400</v>
      </c>
      <c r="O101">
        <v>44690</v>
      </c>
      <c r="Q101">
        <v>300378</v>
      </c>
      <c r="S101" s="23">
        <f t="shared" si="28"/>
        <v>44690</v>
      </c>
      <c r="T101">
        <v>7</v>
      </c>
      <c r="U101" s="23" t="str">
        <f>VLOOKUP(B101,학교리스트!$B$2:$C$32,2,FALSE)</f>
        <v>10034</v>
      </c>
      <c r="W101" s="29" t="s">
        <v>47</v>
      </c>
      <c r="X101">
        <v>100</v>
      </c>
      <c r="Y101">
        <v>11</v>
      </c>
      <c r="Z101" t="s">
        <v>50</v>
      </c>
      <c r="AA101" t="str">
        <f t="shared" si="29"/>
        <v>명덕초등학교</v>
      </c>
      <c r="AB101">
        <f t="shared" si="30"/>
        <v>300378</v>
      </c>
      <c r="AF101">
        <f t="shared" si="31"/>
        <v>4</v>
      </c>
      <c r="AG101" s="30">
        <f t="shared" si="32"/>
        <v>3600</v>
      </c>
      <c r="AI101" s="30">
        <f t="shared" si="33"/>
        <v>14400</v>
      </c>
    </row>
    <row r="102" spans="1:35" x14ac:dyDescent="0.4">
      <c r="A102" s="23">
        <v>44690</v>
      </c>
      <c r="B102" t="s">
        <v>89</v>
      </c>
      <c r="C102" t="s">
        <v>126</v>
      </c>
      <c r="D102" t="s">
        <v>151</v>
      </c>
      <c r="G102">
        <v>1</v>
      </c>
      <c r="H102" t="s">
        <v>18</v>
      </c>
      <c r="I102">
        <v>2800</v>
      </c>
      <c r="J102">
        <v>3</v>
      </c>
      <c r="K102">
        <v>8400</v>
      </c>
      <c r="O102">
        <v>44690</v>
      </c>
      <c r="Q102">
        <v>300371</v>
      </c>
      <c r="S102" s="23">
        <f t="shared" si="28"/>
        <v>44690</v>
      </c>
      <c r="T102">
        <v>8</v>
      </c>
      <c r="U102" s="23" t="str">
        <f>VLOOKUP(B102,학교리스트!$B$2:$C$32,2,FALSE)</f>
        <v>40014</v>
      </c>
      <c r="W102" s="29" t="s">
        <v>47</v>
      </c>
      <c r="X102">
        <v>100</v>
      </c>
      <c r="Y102">
        <v>11</v>
      </c>
      <c r="Z102" t="s">
        <v>50</v>
      </c>
      <c r="AA102" t="str">
        <f t="shared" si="29"/>
        <v>하늘어린이집</v>
      </c>
      <c r="AB102">
        <f t="shared" si="30"/>
        <v>300371</v>
      </c>
      <c r="AF102">
        <f t="shared" si="31"/>
        <v>3</v>
      </c>
      <c r="AG102" s="30">
        <f t="shared" si="32"/>
        <v>2800</v>
      </c>
      <c r="AI102" s="30">
        <f t="shared" si="33"/>
        <v>8400</v>
      </c>
    </row>
    <row r="103" spans="1:35" x14ac:dyDescent="0.4">
      <c r="A103" s="23">
        <v>44690</v>
      </c>
      <c r="B103" t="s">
        <v>75</v>
      </c>
      <c r="C103" t="s">
        <v>126</v>
      </c>
      <c r="D103" t="s">
        <v>157</v>
      </c>
      <c r="G103">
        <v>1</v>
      </c>
      <c r="H103" t="s">
        <v>18</v>
      </c>
      <c r="I103">
        <v>1600</v>
      </c>
      <c r="J103">
        <v>4.5</v>
      </c>
      <c r="K103">
        <v>7200</v>
      </c>
      <c r="O103">
        <v>44690</v>
      </c>
      <c r="Q103">
        <v>300376</v>
      </c>
      <c r="S103" s="23">
        <f t="shared" si="28"/>
        <v>44690</v>
      </c>
      <c r="T103">
        <v>9</v>
      </c>
      <c r="U103" s="23" t="str">
        <f>VLOOKUP(B103,학교리스트!$B$2:$C$32,2,FALSE)</f>
        <v>10039</v>
      </c>
      <c r="W103" s="29" t="s">
        <v>47</v>
      </c>
      <c r="X103">
        <v>100</v>
      </c>
      <c r="Y103">
        <v>11</v>
      </c>
      <c r="Z103" t="s">
        <v>50</v>
      </c>
      <c r="AA103" t="str">
        <f t="shared" si="29"/>
        <v>청천초등학교</v>
      </c>
      <c r="AB103">
        <f t="shared" si="30"/>
        <v>300376</v>
      </c>
      <c r="AF103">
        <f t="shared" si="31"/>
        <v>4.5</v>
      </c>
      <c r="AG103" s="30">
        <f t="shared" si="32"/>
        <v>1600</v>
      </c>
      <c r="AI103" s="30">
        <f t="shared" si="33"/>
        <v>7200</v>
      </c>
    </row>
    <row r="104" spans="1:35" x14ac:dyDescent="0.4">
      <c r="A104" s="23">
        <v>44690</v>
      </c>
      <c r="B104" t="s">
        <v>88</v>
      </c>
      <c r="C104" t="s">
        <v>126</v>
      </c>
      <c r="D104" t="s">
        <v>124</v>
      </c>
      <c r="G104">
        <v>10</v>
      </c>
      <c r="H104" t="s">
        <v>18</v>
      </c>
      <c r="I104">
        <v>42500</v>
      </c>
      <c r="J104">
        <v>1</v>
      </c>
      <c r="K104">
        <v>42500</v>
      </c>
      <c r="O104">
        <v>44690</v>
      </c>
      <c r="Q104" t="s">
        <v>20</v>
      </c>
      <c r="S104" s="23">
        <f t="shared" si="28"/>
        <v>44690</v>
      </c>
      <c r="T104">
        <v>10</v>
      </c>
      <c r="U104" s="23" t="str">
        <f>VLOOKUP(B104,학교리스트!$B$2:$C$32,2,FALSE)</f>
        <v>40018</v>
      </c>
      <c r="W104" s="29" t="s">
        <v>47</v>
      </c>
      <c r="X104">
        <v>100</v>
      </c>
      <c r="Y104">
        <v>11</v>
      </c>
      <c r="Z104" t="s">
        <v>50</v>
      </c>
      <c r="AA104" t="str">
        <f t="shared" si="29"/>
        <v>청천어린이집</v>
      </c>
      <c r="AB104" t="str">
        <f t="shared" si="30"/>
        <v>gs00148</v>
      </c>
      <c r="AF104">
        <f t="shared" si="31"/>
        <v>1</v>
      </c>
      <c r="AG104" s="30">
        <f t="shared" si="32"/>
        <v>42500</v>
      </c>
      <c r="AI104" s="30">
        <f t="shared" si="33"/>
        <v>42500</v>
      </c>
    </row>
    <row r="105" spans="1:35" x14ac:dyDescent="0.4">
      <c r="A105" s="23">
        <v>44690</v>
      </c>
      <c r="B105" t="s">
        <v>88</v>
      </c>
      <c r="C105" t="s">
        <v>126</v>
      </c>
      <c r="D105" t="s">
        <v>182</v>
      </c>
      <c r="G105">
        <v>1</v>
      </c>
      <c r="H105" t="s">
        <v>18</v>
      </c>
      <c r="I105">
        <v>46000</v>
      </c>
      <c r="J105">
        <v>1</v>
      </c>
      <c r="K105">
        <v>46000</v>
      </c>
      <c r="O105">
        <v>44690</v>
      </c>
      <c r="Q105" t="s">
        <v>176</v>
      </c>
      <c r="S105" s="23">
        <f t="shared" si="28"/>
        <v>44690</v>
      </c>
      <c r="T105">
        <v>10</v>
      </c>
      <c r="U105" s="23" t="str">
        <f>VLOOKUP(B105,학교리스트!$B$2:$C$32,2,FALSE)</f>
        <v>40018</v>
      </c>
      <c r="W105" s="29" t="s">
        <v>47</v>
      </c>
      <c r="X105">
        <v>100</v>
      </c>
      <c r="Y105">
        <v>11</v>
      </c>
      <c r="Z105" t="s">
        <v>50</v>
      </c>
      <c r="AA105" t="str">
        <f t="shared" si="29"/>
        <v>청천어린이집</v>
      </c>
      <c r="AB105" t="str">
        <f t="shared" si="30"/>
        <v>gs00012</v>
      </c>
      <c r="AF105">
        <f t="shared" si="31"/>
        <v>1</v>
      </c>
      <c r="AG105" s="30">
        <f t="shared" si="32"/>
        <v>46000</v>
      </c>
      <c r="AI105" s="30">
        <f t="shared" si="33"/>
        <v>46000</v>
      </c>
    </row>
    <row r="106" spans="1:35" x14ac:dyDescent="0.4">
      <c r="A106" s="23">
        <v>44690</v>
      </c>
      <c r="B106" t="s">
        <v>54</v>
      </c>
      <c r="C106" t="s">
        <v>126</v>
      </c>
      <c r="D106" t="s">
        <v>184</v>
      </c>
      <c r="G106">
        <v>1</v>
      </c>
      <c r="H106" t="s">
        <v>18</v>
      </c>
      <c r="I106">
        <v>3300</v>
      </c>
      <c r="J106">
        <v>9</v>
      </c>
      <c r="K106">
        <v>29700</v>
      </c>
      <c r="O106">
        <v>44690</v>
      </c>
      <c r="Q106">
        <v>300372</v>
      </c>
      <c r="S106" s="23">
        <f t="shared" si="28"/>
        <v>44690</v>
      </c>
      <c r="T106">
        <v>11</v>
      </c>
      <c r="U106" s="23" t="str">
        <f>VLOOKUP(B106,학교리스트!$B$2:$C$32,2,FALSE)</f>
        <v>10046</v>
      </c>
      <c r="W106" s="29" t="s">
        <v>47</v>
      </c>
      <c r="X106">
        <v>100</v>
      </c>
      <c r="Y106">
        <v>11</v>
      </c>
      <c r="Z106" t="s">
        <v>50</v>
      </c>
      <c r="AA106" t="str">
        <f t="shared" si="29"/>
        <v>괴산고등학교</v>
      </c>
      <c r="AB106">
        <f t="shared" si="30"/>
        <v>300372</v>
      </c>
      <c r="AF106">
        <f t="shared" si="31"/>
        <v>9</v>
      </c>
      <c r="AG106" s="30">
        <f t="shared" si="32"/>
        <v>3300</v>
      </c>
      <c r="AI106" s="30">
        <f t="shared" si="33"/>
        <v>29700</v>
      </c>
    </row>
    <row r="107" spans="1:35" x14ac:dyDescent="0.4">
      <c r="A107" s="23">
        <v>44690</v>
      </c>
      <c r="B107" t="s">
        <v>54</v>
      </c>
      <c r="C107" t="s">
        <v>189</v>
      </c>
      <c r="D107" t="s">
        <v>122</v>
      </c>
      <c r="G107">
        <v>1</v>
      </c>
      <c r="H107" t="s">
        <v>18</v>
      </c>
      <c r="I107">
        <v>3600</v>
      </c>
      <c r="J107">
        <v>1.7</v>
      </c>
      <c r="K107">
        <v>6120</v>
      </c>
      <c r="O107">
        <v>44690</v>
      </c>
      <c r="Q107">
        <v>300378</v>
      </c>
      <c r="S107" s="23">
        <f t="shared" si="28"/>
        <v>44690</v>
      </c>
      <c r="T107">
        <v>11</v>
      </c>
      <c r="U107" s="23" t="str">
        <f>VLOOKUP(B107,학교리스트!$B$2:$C$32,2,FALSE)</f>
        <v>10046</v>
      </c>
      <c r="W107" s="29" t="s">
        <v>47</v>
      </c>
      <c r="X107">
        <v>100</v>
      </c>
      <c r="Y107">
        <v>11</v>
      </c>
      <c r="Z107" t="s">
        <v>50</v>
      </c>
      <c r="AA107" t="str">
        <f t="shared" si="29"/>
        <v>괴산고등학교</v>
      </c>
      <c r="AB107">
        <f t="shared" si="30"/>
        <v>300378</v>
      </c>
      <c r="AF107">
        <f t="shared" si="31"/>
        <v>1.7</v>
      </c>
      <c r="AG107" s="30">
        <f t="shared" si="32"/>
        <v>3600</v>
      </c>
      <c r="AI107" s="30">
        <f t="shared" si="33"/>
        <v>6120</v>
      </c>
    </row>
    <row r="108" spans="1:35" x14ac:dyDescent="0.4">
      <c r="U108" s="23"/>
      <c r="W108" s="29"/>
      <c r="AF108">
        <f t="shared" ref="AF108:AF112" si="34">J108</f>
        <v>0</v>
      </c>
      <c r="AG108" s="30">
        <f t="shared" ref="AG108:AG112" si="35">I108</f>
        <v>0</v>
      </c>
      <c r="AI108" s="30">
        <f t="shared" ref="AI108:AI112" si="36">K108</f>
        <v>0</v>
      </c>
    </row>
    <row r="109" spans="1:35" x14ac:dyDescent="0.4">
      <c r="U109" s="23"/>
      <c r="W109" s="29"/>
      <c r="AF109">
        <f t="shared" si="34"/>
        <v>0</v>
      </c>
      <c r="AG109" s="30">
        <f t="shared" si="35"/>
        <v>0</v>
      </c>
      <c r="AI109" s="30">
        <f t="shared" si="36"/>
        <v>0</v>
      </c>
    </row>
    <row r="110" spans="1:35" x14ac:dyDescent="0.4">
      <c r="U110" s="23"/>
      <c r="W110" s="29"/>
      <c r="AF110">
        <f t="shared" si="34"/>
        <v>0</v>
      </c>
      <c r="AG110" s="30">
        <f t="shared" si="35"/>
        <v>0</v>
      </c>
      <c r="AI110" s="30">
        <f t="shared" si="36"/>
        <v>0</v>
      </c>
    </row>
    <row r="111" spans="1:35" x14ac:dyDescent="0.4">
      <c r="U111" s="23"/>
      <c r="W111" s="29"/>
      <c r="AF111">
        <f t="shared" si="34"/>
        <v>0</v>
      </c>
      <c r="AG111" s="30">
        <f t="shared" si="35"/>
        <v>0</v>
      </c>
      <c r="AI111" s="30">
        <f t="shared" si="36"/>
        <v>0</v>
      </c>
    </row>
    <row r="112" spans="1:35" x14ac:dyDescent="0.4">
      <c r="A112" s="23">
        <v>44692</v>
      </c>
      <c r="B112" t="s">
        <v>77</v>
      </c>
      <c r="C112" t="s">
        <v>126</v>
      </c>
      <c r="D112" t="s">
        <v>184</v>
      </c>
      <c r="E112" t="s">
        <v>152</v>
      </c>
      <c r="F112" t="s">
        <v>153</v>
      </c>
      <c r="G112">
        <v>1</v>
      </c>
      <c r="H112" t="s">
        <v>18</v>
      </c>
      <c r="I112">
        <v>3300</v>
      </c>
      <c r="J112">
        <v>1</v>
      </c>
      <c r="K112">
        <v>3300</v>
      </c>
      <c r="O112" s="12">
        <v>44692</v>
      </c>
      <c r="P112" s="7"/>
      <c r="Q112" s="13">
        <v>300372</v>
      </c>
      <c r="S112" s="23">
        <f t="shared" ref="S112" si="37">A112</f>
        <v>44692</v>
      </c>
      <c r="T112">
        <v>1</v>
      </c>
      <c r="U112" s="23" t="str">
        <f>VLOOKUP(B112,학교리스트!$B$2:$C$32,2,FALSE)</f>
        <v>10042</v>
      </c>
      <c r="W112" s="29" t="s">
        <v>47</v>
      </c>
      <c r="X112">
        <v>100</v>
      </c>
      <c r="Y112">
        <v>11</v>
      </c>
      <c r="Z112" t="s">
        <v>50</v>
      </c>
      <c r="AA112" t="str">
        <f t="shared" ref="AA112" si="38">B112</f>
        <v>칠성초등학교</v>
      </c>
      <c r="AB112">
        <f t="shared" ref="AB112" si="39">Q112</f>
        <v>300372</v>
      </c>
      <c r="AF112">
        <f t="shared" si="34"/>
        <v>1</v>
      </c>
      <c r="AG112" s="30">
        <f t="shared" si="35"/>
        <v>3300</v>
      </c>
      <c r="AI112" s="30">
        <f t="shared" si="36"/>
        <v>3300</v>
      </c>
    </row>
    <row r="113" spans="1:35" x14ac:dyDescent="0.4">
      <c r="A113" s="23">
        <v>44692</v>
      </c>
      <c r="B113" t="s">
        <v>77</v>
      </c>
      <c r="C113" t="s">
        <v>126</v>
      </c>
      <c r="D113" t="s">
        <v>160</v>
      </c>
      <c r="E113" t="s">
        <v>161</v>
      </c>
      <c r="F113" t="s">
        <v>162</v>
      </c>
      <c r="G113">
        <v>1</v>
      </c>
      <c r="H113" t="s">
        <v>18</v>
      </c>
      <c r="I113">
        <v>2700</v>
      </c>
      <c r="J113">
        <v>1</v>
      </c>
      <c r="K113">
        <v>2700</v>
      </c>
      <c r="O113" s="36">
        <v>44692</v>
      </c>
      <c r="P113" s="34"/>
      <c r="Q113" s="37">
        <v>300374</v>
      </c>
      <c r="S113" s="23">
        <f t="shared" ref="S113:S133" si="40">A113</f>
        <v>44692</v>
      </c>
      <c r="T113">
        <v>1</v>
      </c>
      <c r="U113" s="23" t="str">
        <f>VLOOKUP(B113,학교리스트!$B$2:$C$32,2,FALSE)</f>
        <v>10042</v>
      </c>
      <c r="W113" s="29" t="s">
        <v>47</v>
      </c>
      <c r="X113">
        <v>100</v>
      </c>
      <c r="Y113">
        <v>11</v>
      </c>
      <c r="Z113" t="s">
        <v>50</v>
      </c>
      <c r="AA113" t="str">
        <f t="shared" ref="AA113:AA133" si="41">B113</f>
        <v>칠성초등학교</v>
      </c>
      <c r="AB113">
        <f t="shared" ref="AB113:AB133" si="42">Q113</f>
        <v>300374</v>
      </c>
      <c r="AF113">
        <f t="shared" ref="AF113:AF133" si="43">J113</f>
        <v>1</v>
      </c>
      <c r="AG113" s="30">
        <f t="shared" ref="AG113:AG133" si="44">I113</f>
        <v>2700</v>
      </c>
      <c r="AI113" s="30">
        <f t="shared" ref="AI113:AI133" si="45">K113</f>
        <v>2700</v>
      </c>
    </row>
    <row r="114" spans="1:35" x14ac:dyDescent="0.4">
      <c r="A114" s="23">
        <v>44692</v>
      </c>
      <c r="B114" t="s">
        <v>77</v>
      </c>
      <c r="C114" t="s">
        <v>126</v>
      </c>
      <c r="D114" t="s">
        <v>122</v>
      </c>
      <c r="E114" t="s">
        <v>194</v>
      </c>
      <c r="F114" t="s">
        <v>195</v>
      </c>
      <c r="G114">
        <v>1</v>
      </c>
      <c r="H114" t="s">
        <v>18</v>
      </c>
      <c r="I114">
        <v>3600</v>
      </c>
      <c r="J114">
        <v>8</v>
      </c>
      <c r="K114">
        <v>28800</v>
      </c>
      <c r="O114" s="12">
        <v>44692</v>
      </c>
      <c r="P114" s="7"/>
      <c r="Q114" s="13">
        <v>300378</v>
      </c>
      <c r="S114" s="23">
        <f t="shared" si="40"/>
        <v>44692</v>
      </c>
      <c r="T114">
        <v>1</v>
      </c>
      <c r="U114" s="23" t="str">
        <f>VLOOKUP(B114,학교리스트!$B$2:$C$32,2,FALSE)</f>
        <v>10042</v>
      </c>
      <c r="W114" s="29" t="s">
        <v>47</v>
      </c>
      <c r="X114">
        <v>100</v>
      </c>
      <c r="Y114">
        <v>11</v>
      </c>
      <c r="Z114" t="s">
        <v>50</v>
      </c>
      <c r="AA114" t="str">
        <f t="shared" si="41"/>
        <v>칠성초등학교</v>
      </c>
      <c r="AB114">
        <f t="shared" si="42"/>
        <v>300378</v>
      </c>
      <c r="AF114">
        <f t="shared" si="43"/>
        <v>8</v>
      </c>
      <c r="AG114" s="30">
        <f t="shared" si="44"/>
        <v>3600</v>
      </c>
      <c r="AI114" s="30">
        <f t="shared" si="45"/>
        <v>28800</v>
      </c>
    </row>
    <row r="115" spans="1:35" x14ac:dyDescent="0.4">
      <c r="A115" s="23">
        <v>44692</v>
      </c>
      <c r="B115" t="s">
        <v>75</v>
      </c>
      <c r="C115" t="s">
        <v>126</v>
      </c>
      <c r="D115" t="s">
        <v>177</v>
      </c>
      <c r="G115">
        <v>1</v>
      </c>
      <c r="H115" t="s">
        <v>18</v>
      </c>
      <c r="I115">
        <v>6300</v>
      </c>
      <c r="J115">
        <v>0.3</v>
      </c>
      <c r="K115">
        <v>1890</v>
      </c>
      <c r="O115" s="36">
        <v>44692</v>
      </c>
      <c r="P115" s="34"/>
      <c r="Q115" s="37">
        <v>300381</v>
      </c>
      <c r="S115" s="23">
        <f t="shared" si="40"/>
        <v>44692</v>
      </c>
      <c r="T115">
        <v>2</v>
      </c>
      <c r="U115" s="23" t="str">
        <f>VLOOKUP(B115,학교리스트!$B$2:$C$32,2,FALSE)</f>
        <v>10039</v>
      </c>
      <c r="W115" s="29" t="s">
        <v>47</v>
      </c>
      <c r="X115">
        <v>100</v>
      </c>
      <c r="Y115">
        <v>11</v>
      </c>
      <c r="Z115" t="s">
        <v>50</v>
      </c>
      <c r="AA115" t="str">
        <f t="shared" si="41"/>
        <v>청천초등학교</v>
      </c>
      <c r="AB115">
        <f t="shared" si="42"/>
        <v>300381</v>
      </c>
      <c r="AF115">
        <f t="shared" si="43"/>
        <v>0.3</v>
      </c>
      <c r="AG115" s="30">
        <f t="shared" si="44"/>
        <v>6300</v>
      </c>
      <c r="AI115" s="30">
        <f t="shared" si="45"/>
        <v>1890</v>
      </c>
    </row>
    <row r="116" spans="1:35" x14ac:dyDescent="0.4">
      <c r="A116" s="23">
        <v>44692</v>
      </c>
      <c r="B116" t="s">
        <v>75</v>
      </c>
      <c r="C116" t="s">
        <v>126</v>
      </c>
      <c r="D116" t="s">
        <v>178</v>
      </c>
      <c r="G116">
        <v>1</v>
      </c>
      <c r="H116" t="s">
        <v>18</v>
      </c>
      <c r="I116">
        <v>2300</v>
      </c>
      <c r="J116">
        <v>1.4</v>
      </c>
      <c r="K116">
        <v>3220</v>
      </c>
      <c r="O116" s="12">
        <v>44692</v>
      </c>
      <c r="P116" s="7"/>
      <c r="Q116" s="13">
        <v>300373</v>
      </c>
      <c r="S116" s="23">
        <f t="shared" si="40"/>
        <v>44692</v>
      </c>
      <c r="T116">
        <v>2</v>
      </c>
      <c r="U116" s="23" t="str">
        <f>VLOOKUP(B116,학교리스트!$B$2:$C$32,2,FALSE)</f>
        <v>10039</v>
      </c>
      <c r="W116" s="29" t="s">
        <v>47</v>
      </c>
      <c r="X116">
        <v>100</v>
      </c>
      <c r="Y116">
        <v>11</v>
      </c>
      <c r="Z116" t="s">
        <v>50</v>
      </c>
      <c r="AA116" t="str">
        <f t="shared" si="41"/>
        <v>청천초등학교</v>
      </c>
      <c r="AB116">
        <f t="shared" si="42"/>
        <v>300373</v>
      </c>
      <c r="AF116">
        <f t="shared" si="43"/>
        <v>1.4</v>
      </c>
      <c r="AG116" s="30">
        <f t="shared" si="44"/>
        <v>2300</v>
      </c>
      <c r="AI116" s="30">
        <f t="shared" si="45"/>
        <v>3220</v>
      </c>
    </row>
    <row r="117" spans="1:35" x14ac:dyDescent="0.4">
      <c r="A117" s="23">
        <v>44692</v>
      </c>
      <c r="B117" t="s">
        <v>75</v>
      </c>
      <c r="C117" t="s">
        <v>126</v>
      </c>
      <c r="D117" t="s">
        <v>184</v>
      </c>
      <c r="G117">
        <v>1</v>
      </c>
      <c r="H117" t="s">
        <v>18</v>
      </c>
      <c r="I117">
        <v>3300</v>
      </c>
      <c r="J117">
        <v>1.6</v>
      </c>
      <c r="K117">
        <v>5280</v>
      </c>
      <c r="O117" s="36">
        <v>44692</v>
      </c>
      <c r="P117" s="34"/>
      <c r="Q117" s="37">
        <v>300372</v>
      </c>
      <c r="S117" s="23">
        <f t="shared" si="40"/>
        <v>44692</v>
      </c>
      <c r="T117">
        <v>2</v>
      </c>
      <c r="U117" s="23" t="str">
        <f>VLOOKUP(B117,학교리스트!$B$2:$C$32,2,FALSE)</f>
        <v>10039</v>
      </c>
      <c r="W117" s="29" t="s">
        <v>47</v>
      </c>
      <c r="X117">
        <v>100</v>
      </c>
      <c r="Y117">
        <v>11</v>
      </c>
      <c r="Z117" t="s">
        <v>50</v>
      </c>
      <c r="AA117" t="str">
        <f t="shared" si="41"/>
        <v>청천초등학교</v>
      </c>
      <c r="AB117">
        <f t="shared" si="42"/>
        <v>300372</v>
      </c>
      <c r="AF117">
        <f t="shared" si="43"/>
        <v>1.6</v>
      </c>
      <c r="AG117" s="30">
        <f t="shared" si="44"/>
        <v>3300</v>
      </c>
      <c r="AI117" s="30">
        <f t="shared" si="45"/>
        <v>5280</v>
      </c>
    </row>
    <row r="118" spans="1:35" x14ac:dyDescent="0.4">
      <c r="A118" s="23">
        <v>44692</v>
      </c>
      <c r="B118" t="s">
        <v>75</v>
      </c>
      <c r="C118" t="s">
        <v>126</v>
      </c>
      <c r="D118" t="s">
        <v>157</v>
      </c>
      <c r="G118">
        <v>1</v>
      </c>
      <c r="H118" t="s">
        <v>18</v>
      </c>
      <c r="I118">
        <v>1600</v>
      </c>
      <c r="J118">
        <v>4.7</v>
      </c>
      <c r="K118">
        <v>7520</v>
      </c>
      <c r="O118" s="12">
        <v>44692</v>
      </c>
      <c r="P118" s="7"/>
      <c r="Q118" s="13">
        <v>300376</v>
      </c>
      <c r="S118" s="23">
        <f t="shared" si="40"/>
        <v>44692</v>
      </c>
      <c r="T118">
        <v>2</v>
      </c>
      <c r="U118" s="23" t="str">
        <f>VLOOKUP(B118,학교리스트!$B$2:$C$32,2,FALSE)</f>
        <v>10039</v>
      </c>
      <c r="W118" s="29" t="s">
        <v>47</v>
      </c>
      <c r="X118">
        <v>100</v>
      </c>
      <c r="Y118">
        <v>11</v>
      </c>
      <c r="Z118" t="s">
        <v>50</v>
      </c>
      <c r="AA118" t="str">
        <f t="shared" si="41"/>
        <v>청천초등학교</v>
      </c>
      <c r="AB118">
        <f t="shared" si="42"/>
        <v>300376</v>
      </c>
      <c r="AF118">
        <f t="shared" si="43"/>
        <v>4.7</v>
      </c>
      <c r="AG118" s="30">
        <f t="shared" si="44"/>
        <v>1600</v>
      </c>
      <c r="AI118" s="30">
        <f t="shared" si="45"/>
        <v>7520</v>
      </c>
    </row>
    <row r="119" spans="1:35" x14ac:dyDescent="0.4">
      <c r="A119" s="23">
        <v>44692</v>
      </c>
      <c r="B119" t="s">
        <v>75</v>
      </c>
      <c r="C119" t="s">
        <v>126</v>
      </c>
      <c r="D119" t="s">
        <v>175</v>
      </c>
      <c r="G119">
        <v>1</v>
      </c>
      <c r="H119" t="s">
        <v>18</v>
      </c>
      <c r="I119">
        <v>2300</v>
      </c>
      <c r="J119">
        <v>0.8</v>
      </c>
      <c r="K119">
        <v>1840</v>
      </c>
      <c r="O119" s="36">
        <v>44692</v>
      </c>
      <c r="P119" s="34"/>
      <c r="Q119" s="37">
        <v>300377</v>
      </c>
      <c r="S119" s="23">
        <f t="shared" si="40"/>
        <v>44692</v>
      </c>
      <c r="T119">
        <v>2</v>
      </c>
      <c r="U119" s="23" t="str">
        <f>VLOOKUP(B119,학교리스트!$B$2:$C$32,2,FALSE)</f>
        <v>10039</v>
      </c>
      <c r="W119" s="29" t="s">
        <v>47</v>
      </c>
      <c r="X119">
        <v>100</v>
      </c>
      <c r="Y119">
        <v>11</v>
      </c>
      <c r="Z119" t="s">
        <v>50</v>
      </c>
      <c r="AA119" t="str">
        <f t="shared" si="41"/>
        <v>청천초등학교</v>
      </c>
      <c r="AB119">
        <f t="shared" si="42"/>
        <v>300377</v>
      </c>
      <c r="AF119">
        <f t="shared" si="43"/>
        <v>0.8</v>
      </c>
      <c r="AG119" s="30">
        <f t="shared" si="44"/>
        <v>2300</v>
      </c>
      <c r="AI119" s="30">
        <f t="shared" si="45"/>
        <v>1840</v>
      </c>
    </row>
    <row r="120" spans="1:35" x14ac:dyDescent="0.4">
      <c r="A120" s="23">
        <v>44692</v>
      </c>
      <c r="B120" t="s">
        <v>71</v>
      </c>
      <c r="C120" t="s">
        <v>126</v>
      </c>
      <c r="D120" t="s">
        <v>163</v>
      </c>
      <c r="E120" t="s">
        <v>164</v>
      </c>
      <c r="F120" t="s">
        <v>165</v>
      </c>
      <c r="G120">
        <v>30</v>
      </c>
      <c r="H120" t="s">
        <v>166</v>
      </c>
      <c r="I120">
        <v>10400</v>
      </c>
      <c r="J120">
        <v>1</v>
      </c>
      <c r="K120">
        <v>10400</v>
      </c>
      <c r="O120" s="12">
        <v>44692</v>
      </c>
      <c r="P120" s="7"/>
      <c r="Q120" s="13">
        <v>300384</v>
      </c>
      <c r="S120" s="23">
        <f t="shared" si="40"/>
        <v>44692</v>
      </c>
      <c r="T120">
        <v>3</v>
      </c>
      <c r="U120" s="23" t="str">
        <f>VLOOKUP(B120,학교리스트!$B$2:$C$32,2,FALSE)</f>
        <v>10043</v>
      </c>
      <c r="W120" s="29" t="s">
        <v>47</v>
      </c>
      <c r="X120">
        <v>100</v>
      </c>
      <c r="Y120">
        <v>11</v>
      </c>
      <c r="Z120" t="s">
        <v>50</v>
      </c>
      <c r="AA120" t="str">
        <f t="shared" si="41"/>
        <v>장연초등학교</v>
      </c>
      <c r="AB120">
        <f t="shared" si="42"/>
        <v>300384</v>
      </c>
      <c r="AF120">
        <f t="shared" si="43"/>
        <v>1</v>
      </c>
      <c r="AG120" s="30">
        <f t="shared" si="44"/>
        <v>10400</v>
      </c>
      <c r="AI120" s="30">
        <f t="shared" si="45"/>
        <v>10400</v>
      </c>
    </row>
    <row r="121" spans="1:35" x14ac:dyDescent="0.4">
      <c r="A121" s="23">
        <v>44692</v>
      </c>
      <c r="B121" t="s">
        <v>71</v>
      </c>
      <c r="C121" t="s">
        <v>126</v>
      </c>
      <c r="D121" t="s">
        <v>174</v>
      </c>
      <c r="E121" t="s">
        <v>196</v>
      </c>
      <c r="F121" t="s">
        <v>197</v>
      </c>
      <c r="G121">
        <v>1</v>
      </c>
      <c r="H121" t="s">
        <v>18</v>
      </c>
      <c r="I121">
        <v>15000</v>
      </c>
      <c r="J121">
        <v>1</v>
      </c>
      <c r="K121">
        <v>15000</v>
      </c>
      <c r="O121" s="36">
        <v>44692</v>
      </c>
      <c r="P121" s="34"/>
      <c r="Q121" s="37">
        <v>300375</v>
      </c>
      <c r="S121" s="23">
        <f t="shared" si="40"/>
        <v>44692</v>
      </c>
      <c r="T121">
        <v>3</v>
      </c>
      <c r="U121" s="23" t="str">
        <f>VLOOKUP(B121,학교리스트!$B$2:$C$32,2,FALSE)</f>
        <v>10043</v>
      </c>
      <c r="W121" s="29" t="s">
        <v>47</v>
      </c>
      <c r="X121">
        <v>100</v>
      </c>
      <c r="Y121">
        <v>11</v>
      </c>
      <c r="Z121" t="s">
        <v>50</v>
      </c>
      <c r="AA121" t="str">
        <f t="shared" si="41"/>
        <v>장연초등학교</v>
      </c>
      <c r="AB121">
        <f t="shared" si="42"/>
        <v>300375</v>
      </c>
      <c r="AF121">
        <f t="shared" si="43"/>
        <v>1</v>
      </c>
      <c r="AG121" s="30">
        <f t="shared" si="44"/>
        <v>15000</v>
      </c>
      <c r="AI121" s="30">
        <f t="shared" si="45"/>
        <v>15000</v>
      </c>
    </row>
    <row r="122" spans="1:35" x14ac:dyDescent="0.4">
      <c r="A122" s="23">
        <v>44692</v>
      </c>
      <c r="B122" t="s">
        <v>71</v>
      </c>
      <c r="C122" t="s">
        <v>126</v>
      </c>
      <c r="D122" t="s">
        <v>157</v>
      </c>
      <c r="E122" t="s">
        <v>158</v>
      </c>
      <c r="F122" t="s">
        <v>198</v>
      </c>
      <c r="G122">
        <v>1</v>
      </c>
      <c r="H122" t="s">
        <v>18</v>
      </c>
      <c r="I122">
        <v>1600</v>
      </c>
      <c r="J122">
        <v>2</v>
      </c>
      <c r="K122">
        <v>3200</v>
      </c>
      <c r="O122" s="12">
        <v>44692</v>
      </c>
      <c r="P122" s="7"/>
      <c r="Q122" s="13">
        <v>300376</v>
      </c>
      <c r="S122" s="23">
        <f t="shared" si="40"/>
        <v>44692</v>
      </c>
      <c r="T122">
        <v>3</v>
      </c>
      <c r="U122" s="23" t="str">
        <f>VLOOKUP(B122,학교리스트!$B$2:$C$32,2,FALSE)</f>
        <v>10043</v>
      </c>
      <c r="W122" s="29" t="s">
        <v>47</v>
      </c>
      <c r="X122">
        <v>100</v>
      </c>
      <c r="Y122">
        <v>11</v>
      </c>
      <c r="Z122" t="s">
        <v>50</v>
      </c>
      <c r="AA122" t="str">
        <f t="shared" si="41"/>
        <v>장연초등학교</v>
      </c>
      <c r="AB122">
        <f t="shared" si="42"/>
        <v>300376</v>
      </c>
      <c r="AF122">
        <f t="shared" si="43"/>
        <v>2</v>
      </c>
      <c r="AG122" s="30">
        <f t="shared" si="44"/>
        <v>1600</v>
      </c>
      <c r="AI122" s="30">
        <f t="shared" si="45"/>
        <v>3200</v>
      </c>
    </row>
    <row r="123" spans="1:35" x14ac:dyDescent="0.4">
      <c r="A123" s="23">
        <v>44692</v>
      </c>
      <c r="B123" t="s">
        <v>71</v>
      </c>
      <c r="C123" t="s">
        <v>126</v>
      </c>
      <c r="D123" t="s">
        <v>157</v>
      </c>
      <c r="E123" t="s">
        <v>192</v>
      </c>
      <c r="F123" t="s">
        <v>199</v>
      </c>
      <c r="G123">
        <v>1</v>
      </c>
      <c r="H123" t="s">
        <v>18</v>
      </c>
      <c r="I123">
        <v>1600</v>
      </c>
      <c r="J123">
        <v>17</v>
      </c>
      <c r="K123">
        <v>27200</v>
      </c>
      <c r="O123" s="36">
        <v>44692</v>
      </c>
      <c r="P123" s="34"/>
      <c r="Q123" s="37">
        <v>300376</v>
      </c>
      <c r="S123" s="23">
        <f t="shared" si="40"/>
        <v>44692</v>
      </c>
      <c r="T123">
        <v>3</v>
      </c>
      <c r="U123" s="23" t="str">
        <f>VLOOKUP(B123,학교리스트!$B$2:$C$32,2,FALSE)</f>
        <v>10043</v>
      </c>
      <c r="W123" s="29" t="s">
        <v>47</v>
      </c>
      <c r="X123">
        <v>100</v>
      </c>
      <c r="Y123">
        <v>11</v>
      </c>
      <c r="Z123" t="s">
        <v>50</v>
      </c>
      <c r="AA123" t="str">
        <f t="shared" si="41"/>
        <v>장연초등학교</v>
      </c>
      <c r="AB123">
        <f t="shared" si="42"/>
        <v>300376</v>
      </c>
      <c r="AF123">
        <f t="shared" si="43"/>
        <v>17</v>
      </c>
      <c r="AG123" s="30">
        <f t="shared" si="44"/>
        <v>1600</v>
      </c>
      <c r="AI123" s="30">
        <f t="shared" si="45"/>
        <v>27200</v>
      </c>
    </row>
    <row r="124" spans="1:35" x14ac:dyDescent="0.4">
      <c r="A124" s="23">
        <v>44692</v>
      </c>
      <c r="B124" t="s">
        <v>71</v>
      </c>
      <c r="C124" t="s">
        <v>126</v>
      </c>
      <c r="D124" t="s">
        <v>160</v>
      </c>
      <c r="E124" t="s">
        <v>193</v>
      </c>
      <c r="F124" t="s">
        <v>200</v>
      </c>
      <c r="G124">
        <v>1</v>
      </c>
      <c r="H124" t="s">
        <v>18</v>
      </c>
      <c r="I124">
        <v>2700</v>
      </c>
      <c r="J124">
        <v>0.5</v>
      </c>
      <c r="K124">
        <v>1350</v>
      </c>
      <c r="O124" s="12">
        <v>44692</v>
      </c>
      <c r="P124" s="7"/>
      <c r="Q124" s="13">
        <v>300374</v>
      </c>
      <c r="S124" s="23">
        <f t="shared" si="40"/>
        <v>44692</v>
      </c>
      <c r="T124">
        <v>3</v>
      </c>
      <c r="U124" s="23" t="str">
        <f>VLOOKUP(B124,학교리스트!$B$2:$C$32,2,FALSE)</f>
        <v>10043</v>
      </c>
      <c r="W124" s="29" t="s">
        <v>47</v>
      </c>
      <c r="X124">
        <v>100</v>
      </c>
      <c r="Y124">
        <v>11</v>
      </c>
      <c r="Z124" t="s">
        <v>50</v>
      </c>
      <c r="AA124" t="str">
        <f t="shared" si="41"/>
        <v>장연초등학교</v>
      </c>
      <c r="AB124">
        <f t="shared" si="42"/>
        <v>300374</v>
      </c>
      <c r="AF124">
        <f t="shared" si="43"/>
        <v>0.5</v>
      </c>
      <c r="AG124" s="30">
        <f t="shared" si="44"/>
        <v>2700</v>
      </c>
      <c r="AI124" s="30">
        <f t="shared" si="45"/>
        <v>1350</v>
      </c>
    </row>
    <row r="125" spans="1:35" x14ac:dyDescent="0.4">
      <c r="A125" s="23">
        <v>44692</v>
      </c>
      <c r="B125" t="s">
        <v>68</v>
      </c>
      <c r="C125" t="s">
        <v>126</v>
      </c>
      <c r="D125" t="s">
        <v>174</v>
      </c>
      <c r="G125">
        <v>1</v>
      </c>
      <c r="H125" t="s">
        <v>18</v>
      </c>
      <c r="I125">
        <v>15000</v>
      </c>
      <c r="J125">
        <v>0.2</v>
      </c>
      <c r="K125">
        <v>3000</v>
      </c>
      <c r="O125" s="36">
        <v>44692</v>
      </c>
      <c r="P125" s="34"/>
      <c r="Q125" s="37">
        <v>300375</v>
      </c>
      <c r="S125" s="23">
        <f t="shared" si="40"/>
        <v>44692</v>
      </c>
      <c r="T125">
        <v>4</v>
      </c>
      <c r="U125" s="23" t="str">
        <f>VLOOKUP(B125,학교리스트!$B$2:$C$32,2,FALSE)</f>
        <v>10032</v>
      </c>
      <c r="W125" s="29" t="s">
        <v>47</v>
      </c>
      <c r="X125">
        <v>100</v>
      </c>
      <c r="Y125">
        <v>11</v>
      </c>
      <c r="Z125" t="s">
        <v>50</v>
      </c>
      <c r="AA125" t="str">
        <f t="shared" si="41"/>
        <v>송면초등학교</v>
      </c>
      <c r="AB125">
        <f t="shared" si="42"/>
        <v>300375</v>
      </c>
      <c r="AF125">
        <f t="shared" si="43"/>
        <v>0.2</v>
      </c>
      <c r="AG125" s="30">
        <f t="shared" si="44"/>
        <v>15000</v>
      </c>
      <c r="AI125" s="30">
        <f t="shared" si="45"/>
        <v>3000</v>
      </c>
    </row>
    <row r="126" spans="1:35" x14ac:dyDescent="0.4">
      <c r="A126" s="23">
        <v>44692</v>
      </c>
      <c r="B126" t="s">
        <v>64</v>
      </c>
      <c r="C126" t="s">
        <v>126</v>
      </c>
      <c r="D126" t="s">
        <v>157</v>
      </c>
      <c r="G126">
        <v>1</v>
      </c>
      <c r="H126" t="s">
        <v>18</v>
      </c>
      <c r="I126">
        <v>1600</v>
      </c>
      <c r="J126">
        <v>2.2000000000000002</v>
      </c>
      <c r="K126">
        <v>3520.0000000000005</v>
      </c>
      <c r="O126" s="12">
        <v>44692</v>
      </c>
      <c r="P126" s="7"/>
      <c r="Q126" s="13">
        <v>300376</v>
      </c>
      <c r="S126" s="23">
        <f t="shared" si="40"/>
        <v>44692</v>
      </c>
      <c r="T126">
        <v>5</v>
      </c>
      <c r="U126" s="23" t="str">
        <f>VLOOKUP(B126,학교리스트!$B$2:$C$32,2,FALSE)</f>
        <v>10030</v>
      </c>
      <c r="W126" s="29" t="s">
        <v>47</v>
      </c>
      <c r="X126">
        <v>100</v>
      </c>
      <c r="Y126">
        <v>11</v>
      </c>
      <c r="Z126" t="s">
        <v>50</v>
      </c>
      <c r="AA126" t="str">
        <f t="shared" si="41"/>
        <v>문광초등학교</v>
      </c>
      <c r="AB126">
        <f t="shared" si="42"/>
        <v>300376</v>
      </c>
      <c r="AF126">
        <f t="shared" si="43"/>
        <v>2.2000000000000002</v>
      </c>
      <c r="AG126" s="30">
        <f t="shared" si="44"/>
        <v>1600</v>
      </c>
      <c r="AI126" s="30">
        <f t="shared" si="45"/>
        <v>3520.0000000000005</v>
      </c>
    </row>
    <row r="127" spans="1:35" x14ac:dyDescent="0.4">
      <c r="A127" s="23">
        <v>44692</v>
      </c>
      <c r="B127" t="s">
        <v>150</v>
      </c>
      <c r="C127" t="s">
        <v>126</v>
      </c>
      <c r="D127" t="s">
        <v>184</v>
      </c>
      <c r="G127">
        <v>1</v>
      </c>
      <c r="H127" t="s">
        <v>18</v>
      </c>
      <c r="I127">
        <v>3300</v>
      </c>
      <c r="J127">
        <v>5</v>
      </c>
      <c r="K127">
        <v>16500</v>
      </c>
      <c r="O127" s="36">
        <v>44692</v>
      </c>
      <c r="P127" s="34"/>
      <c r="Q127" s="37">
        <v>300372</v>
      </c>
      <c r="S127" s="23">
        <f t="shared" si="40"/>
        <v>44692</v>
      </c>
      <c r="T127">
        <v>6</v>
      </c>
      <c r="U127" s="23" t="str">
        <f>VLOOKUP(B127,학교리스트!$B$2:$C$32,2,FALSE)</f>
        <v>10034</v>
      </c>
      <c r="W127" s="29" t="s">
        <v>47</v>
      </c>
      <c r="X127">
        <v>100</v>
      </c>
      <c r="Y127">
        <v>11</v>
      </c>
      <c r="Z127" t="s">
        <v>50</v>
      </c>
      <c r="AA127" t="str">
        <f t="shared" si="41"/>
        <v>명덕초등학교</v>
      </c>
      <c r="AB127">
        <f t="shared" si="42"/>
        <v>300372</v>
      </c>
      <c r="AF127">
        <f t="shared" si="43"/>
        <v>5</v>
      </c>
      <c r="AG127" s="30">
        <f t="shared" si="44"/>
        <v>3300</v>
      </c>
      <c r="AI127" s="30">
        <f t="shared" si="45"/>
        <v>16500</v>
      </c>
    </row>
    <row r="128" spans="1:35" x14ac:dyDescent="0.4">
      <c r="A128" s="23">
        <v>44692</v>
      </c>
      <c r="B128" t="s">
        <v>54</v>
      </c>
      <c r="C128" t="s">
        <v>189</v>
      </c>
      <c r="D128" t="s">
        <v>184</v>
      </c>
      <c r="G128">
        <v>1</v>
      </c>
      <c r="H128" t="s">
        <v>18</v>
      </c>
      <c r="I128">
        <v>3300</v>
      </c>
      <c r="J128">
        <v>22</v>
      </c>
      <c r="K128">
        <v>72600</v>
      </c>
      <c r="O128" s="12">
        <v>44692</v>
      </c>
      <c r="P128" s="7"/>
      <c r="Q128" s="13">
        <v>300372</v>
      </c>
      <c r="S128" s="23">
        <f t="shared" si="40"/>
        <v>44692</v>
      </c>
      <c r="T128">
        <v>7</v>
      </c>
      <c r="U128" s="23" t="str">
        <f>VLOOKUP(B128,학교리스트!$B$2:$C$32,2,FALSE)</f>
        <v>10046</v>
      </c>
      <c r="W128" s="29" t="s">
        <v>47</v>
      </c>
      <c r="X128">
        <v>100</v>
      </c>
      <c r="Y128">
        <v>11</v>
      </c>
      <c r="Z128" t="s">
        <v>50</v>
      </c>
      <c r="AA128" t="str">
        <f t="shared" si="41"/>
        <v>괴산고등학교</v>
      </c>
      <c r="AB128">
        <f t="shared" si="42"/>
        <v>300372</v>
      </c>
      <c r="AF128">
        <f t="shared" si="43"/>
        <v>22</v>
      </c>
      <c r="AG128" s="30">
        <f t="shared" si="44"/>
        <v>3300</v>
      </c>
      <c r="AI128" s="30">
        <f t="shared" si="45"/>
        <v>72600</v>
      </c>
    </row>
    <row r="129" spans="1:35" x14ac:dyDescent="0.4">
      <c r="A129" s="23">
        <v>44692</v>
      </c>
      <c r="B129" t="s">
        <v>54</v>
      </c>
      <c r="C129" t="s">
        <v>189</v>
      </c>
      <c r="D129" t="s">
        <v>122</v>
      </c>
      <c r="G129">
        <v>1</v>
      </c>
      <c r="H129" t="s">
        <v>18</v>
      </c>
      <c r="I129">
        <v>3600</v>
      </c>
      <c r="J129">
        <v>10</v>
      </c>
      <c r="K129">
        <v>36000</v>
      </c>
      <c r="O129" s="36">
        <v>44692</v>
      </c>
      <c r="P129" s="36"/>
      <c r="Q129" s="37">
        <v>300378</v>
      </c>
      <c r="S129" s="23">
        <f t="shared" si="40"/>
        <v>44692</v>
      </c>
      <c r="T129">
        <v>7</v>
      </c>
      <c r="U129" s="23" t="str">
        <f>VLOOKUP(B129,학교리스트!$B$2:$C$32,2,FALSE)</f>
        <v>10046</v>
      </c>
      <c r="W129" s="29" t="s">
        <v>47</v>
      </c>
      <c r="X129">
        <v>100</v>
      </c>
      <c r="Y129">
        <v>11</v>
      </c>
      <c r="Z129" t="s">
        <v>50</v>
      </c>
      <c r="AA129" t="str">
        <f t="shared" si="41"/>
        <v>괴산고등학교</v>
      </c>
      <c r="AB129">
        <f t="shared" si="42"/>
        <v>300378</v>
      </c>
      <c r="AF129">
        <f t="shared" si="43"/>
        <v>10</v>
      </c>
      <c r="AG129" s="30">
        <f t="shared" si="44"/>
        <v>3600</v>
      </c>
      <c r="AI129" s="30">
        <f t="shared" si="45"/>
        <v>36000</v>
      </c>
    </row>
    <row r="130" spans="1:35" x14ac:dyDescent="0.4">
      <c r="A130" s="23">
        <v>44692</v>
      </c>
      <c r="B130" t="s">
        <v>60</v>
      </c>
      <c r="C130" t="s">
        <v>126</v>
      </c>
      <c r="D130" t="s">
        <v>151</v>
      </c>
      <c r="E130" t="s">
        <v>152</v>
      </c>
      <c r="F130" t="s">
        <v>191</v>
      </c>
      <c r="G130">
        <v>1</v>
      </c>
      <c r="H130" t="s">
        <v>18</v>
      </c>
      <c r="I130">
        <v>2800</v>
      </c>
      <c r="J130">
        <v>2.5</v>
      </c>
      <c r="K130">
        <v>7000</v>
      </c>
      <c r="O130" s="12">
        <v>44692</v>
      </c>
      <c r="P130" s="7"/>
      <c r="Q130" s="13">
        <v>300371</v>
      </c>
      <c r="S130" s="23">
        <f t="shared" si="40"/>
        <v>44692</v>
      </c>
      <c r="T130">
        <v>8</v>
      </c>
      <c r="U130" s="23" t="str">
        <f>VLOOKUP(B130,학교리스트!$B$2:$C$32,2,FALSE)</f>
        <v>10040</v>
      </c>
      <c r="W130" s="29" t="s">
        <v>47</v>
      </c>
      <c r="X130">
        <v>100</v>
      </c>
      <c r="Y130">
        <v>11</v>
      </c>
      <c r="Z130" t="s">
        <v>50</v>
      </c>
      <c r="AA130" t="str">
        <f t="shared" si="41"/>
        <v>감물초등학교</v>
      </c>
      <c r="AB130">
        <f t="shared" si="42"/>
        <v>300371</v>
      </c>
      <c r="AF130">
        <f t="shared" si="43"/>
        <v>2.5</v>
      </c>
      <c r="AG130" s="30">
        <f t="shared" si="44"/>
        <v>2800</v>
      </c>
      <c r="AI130" s="30">
        <f t="shared" si="45"/>
        <v>7000</v>
      </c>
    </row>
    <row r="131" spans="1:35" x14ac:dyDescent="0.4">
      <c r="O131" s="36"/>
      <c r="P131" s="34"/>
      <c r="Q131" s="37"/>
      <c r="S131" s="23">
        <f t="shared" si="40"/>
        <v>0</v>
      </c>
      <c r="T131">
        <v>20</v>
      </c>
      <c r="U131" s="23" t="e">
        <f>VLOOKUP(B131,학교리스트!$B$2:$C$32,2,FALSE)</f>
        <v>#N/A</v>
      </c>
      <c r="W131" s="29" t="s">
        <v>47</v>
      </c>
      <c r="X131">
        <v>100</v>
      </c>
      <c r="Y131">
        <v>11</v>
      </c>
      <c r="Z131" t="s">
        <v>50</v>
      </c>
      <c r="AA131">
        <f t="shared" si="41"/>
        <v>0</v>
      </c>
      <c r="AB131">
        <f t="shared" si="42"/>
        <v>0</v>
      </c>
      <c r="AF131">
        <f t="shared" si="43"/>
        <v>0</v>
      </c>
      <c r="AG131" s="30">
        <f t="shared" si="44"/>
        <v>0</v>
      </c>
      <c r="AI131" s="30">
        <f t="shared" si="45"/>
        <v>0</v>
      </c>
    </row>
    <row r="132" spans="1:35" x14ac:dyDescent="0.4">
      <c r="O132" s="12"/>
      <c r="P132" s="7"/>
      <c r="Q132" s="13"/>
      <c r="S132" s="23">
        <f t="shared" si="40"/>
        <v>0</v>
      </c>
      <c r="T132">
        <v>21</v>
      </c>
      <c r="U132" s="23" t="e">
        <f>VLOOKUP(B132,학교리스트!$B$2:$C$32,2,FALSE)</f>
        <v>#N/A</v>
      </c>
      <c r="W132" s="29" t="s">
        <v>47</v>
      </c>
      <c r="X132">
        <v>100</v>
      </c>
      <c r="Y132">
        <v>11</v>
      </c>
      <c r="Z132" t="s">
        <v>50</v>
      </c>
      <c r="AA132">
        <f t="shared" si="41"/>
        <v>0</v>
      </c>
      <c r="AB132">
        <f t="shared" si="42"/>
        <v>0</v>
      </c>
      <c r="AF132">
        <f t="shared" si="43"/>
        <v>0</v>
      </c>
      <c r="AG132" s="30">
        <f t="shared" si="44"/>
        <v>0</v>
      </c>
      <c r="AI132" s="30">
        <f t="shared" si="45"/>
        <v>0</v>
      </c>
    </row>
    <row r="133" spans="1:35" x14ac:dyDescent="0.4">
      <c r="O133" s="38"/>
      <c r="P133" s="35"/>
      <c r="Q133" s="39"/>
      <c r="S133" s="23">
        <f t="shared" si="40"/>
        <v>0</v>
      </c>
      <c r="T133">
        <v>22</v>
      </c>
      <c r="U133" s="23" t="e">
        <f>VLOOKUP(B133,학교리스트!$B$2:$C$32,2,FALSE)</f>
        <v>#N/A</v>
      </c>
      <c r="W133" s="29" t="s">
        <v>47</v>
      </c>
      <c r="X133">
        <v>100</v>
      </c>
      <c r="Y133">
        <v>11</v>
      </c>
      <c r="Z133" t="s">
        <v>50</v>
      </c>
      <c r="AA133">
        <f t="shared" si="41"/>
        <v>0</v>
      </c>
      <c r="AB133">
        <f t="shared" si="42"/>
        <v>0</v>
      </c>
      <c r="AF133">
        <f t="shared" si="43"/>
        <v>0</v>
      </c>
      <c r="AG133" s="30">
        <f t="shared" si="44"/>
        <v>0</v>
      </c>
      <c r="AI133" s="30">
        <f t="shared" si="45"/>
        <v>0</v>
      </c>
    </row>
    <row r="134" spans="1:35" x14ac:dyDescent="0.4">
      <c r="S134" s="23">
        <f t="shared" ref="S134:S161" si="46">A134</f>
        <v>0</v>
      </c>
      <c r="T134">
        <v>23</v>
      </c>
      <c r="U134" s="23" t="e">
        <f>VLOOKUP(B134,학교리스트!$B$2:$C$32,2,FALSE)</f>
        <v>#N/A</v>
      </c>
      <c r="W134" s="29" t="s">
        <v>47</v>
      </c>
      <c r="X134">
        <v>100</v>
      </c>
      <c r="Y134">
        <v>11</v>
      </c>
      <c r="Z134" t="s">
        <v>190</v>
      </c>
      <c r="AA134">
        <f t="shared" ref="AA134:AA161" si="47">B134</f>
        <v>0</v>
      </c>
      <c r="AB134">
        <f t="shared" ref="AB134:AB161" si="48">Q134</f>
        <v>0</v>
      </c>
      <c r="AF134">
        <f t="shared" ref="AF134:AF161" si="49">J134</f>
        <v>0</v>
      </c>
      <c r="AG134" s="30">
        <f t="shared" ref="AG134:AG161" si="50">I134</f>
        <v>0</v>
      </c>
      <c r="AI134" s="30">
        <f t="shared" ref="AI134:AI161" si="51">K134</f>
        <v>0</v>
      </c>
    </row>
    <row r="135" spans="1:35" x14ac:dyDescent="0.4">
      <c r="U135" s="23"/>
      <c r="W135" s="29"/>
      <c r="AG135" s="30"/>
      <c r="AI135" s="30"/>
    </row>
    <row r="136" spans="1:35" x14ac:dyDescent="0.4">
      <c r="A136" s="23">
        <v>44693</v>
      </c>
      <c r="B136" t="s">
        <v>64</v>
      </c>
      <c r="C136" t="s">
        <v>126</v>
      </c>
      <c r="D136" t="s">
        <v>167</v>
      </c>
      <c r="G136">
        <v>1</v>
      </c>
      <c r="H136" t="s">
        <v>18</v>
      </c>
      <c r="I136">
        <v>6500</v>
      </c>
      <c r="J136">
        <v>0.5</v>
      </c>
      <c r="K136">
        <v>3250</v>
      </c>
      <c r="O136">
        <v>44693</v>
      </c>
      <c r="Q136">
        <v>300385</v>
      </c>
      <c r="S136" s="23">
        <f t="shared" si="46"/>
        <v>44693</v>
      </c>
      <c r="T136">
        <v>1</v>
      </c>
      <c r="U136" s="23" t="str">
        <f>VLOOKUP(B136,학교리스트!$B$2:$C$32,2,FALSE)</f>
        <v>10030</v>
      </c>
      <c r="W136" s="29" t="s">
        <v>47</v>
      </c>
      <c r="X136">
        <v>100</v>
      </c>
      <c r="Y136">
        <v>11</v>
      </c>
      <c r="Z136" t="s">
        <v>50</v>
      </c>
      <c r="AA136" t="str">
        <f t="shared" si="47"/>
        <v>문광초등학교</v>
      </c>
      <c r="AB136">
        <f t="shared" si="48"/>
        <v>300385</v>
      </c>
      <c r="AF136">
        <f t="shared" si="49"/>
        <v>0.5</v>
      </c>
      <c r="AG136" s="30">
        <f t="shared" si="50"/>
        <v>6500</v>
      </c>
      <c r="AI136" s="30">
        <f t="shared" si="51"/>
        <v>3250</v>
      </c>
    </row>
    <row r="137" spans="1:35" x14ac:dyDescent="0.4">
      <c r="A137" s="23">
        <v>44693</v>
      </c>
      <c r="B137" t="s">
        <v>64</v>
      </c>
      <c r="C137" t="s">
        <v>126</v>
      </c>
      <c r="D137" t="s">
        <v>157</v>
      </c>
      <c r="G137">
        <v>1</v>
      </c>
      <c r="H137" t="s">
        <v>18</v>
      </c>
      <c r="I137">
        <v>1600</v>
      </c>
      <c r="J137">
        <v>2</v>
      </c>
      <c r="K137">
        <v>3200</v>
      </c>
      <c r="O137">
        <v>44693</v>
      </c>
      <c r="Q137">
        <v>300376</v>
      </c>
      <c r="S137" s="23">
        <f t="shared" si="46"/>
        <v>44693</v>
      </c>
      <c r="T137">
        <v>1</v>
      </c>
      <c r="U137" s="23" t="str">
        <f>VLOOKUP(B137,학교리스트!$B$2:$C$32,2,FALSE)</f>
        <v>10030</v>
      </c>
      <c r="W137" s="29" t="s">
        <v>47</v>
      </c>
      <c r="X137">
        <v>100</v>
      </c>
      <c r="Y137">
        <v>11</v>
      </c>
      <c r="Z137" t="s">
        <v>50</v>
      </c>
      <c r="AA137" t="str">
        <f t="shared" si="47"/>
        <v>문광초등학교</v>
      </c>
      <c r="AB137">
        <f t="shared" si="48"/>
        <v>300376</v>
      </c>
      <c r="AF137">
        <f t="shared" si="49"/>
        <v>2</v>
      </c>
      <c r="AG137" s="30">
        <f t="shared" si="50"/>
        <v>1600</v>
      </c>
      <c r="AI137" s="30">
        <f t="shared" si="51"/>
        <v>3200</v>
      </c>
    </row>
    <row r="138" spans="1:35" x14ac:dyDescent="0.4">
      <c r="A138" s="23">
        <v>44693</v>
      </c>
      <c r="B138" t="s">
        <v>83</v>
      </c>
      <c r="C138" t="s">
        <v>126</v>
      </c>
      <c r="D138" t="s">
        <v>123</v>
      </c>
      <c r="G138">
        <v>10</v>
      </c>
      <c r="H138" t="s">
        <v>18</v>
      </c>
      <c r="I138">
        <v>41000</v>
      </c>
      <c r="J138">
        <v>6</v>
      </c>
      <c r="K138">
        <v>246000</v>
      </c>
      <c r="O138">
        <v>44693</v>
      </c>
      <c r="Q138" t="s">
        <v>148</v>
      </c>
      <c r="S138" s="23">
        <f t="shared" si="46"/>
        <v>44693</v>
      </c>
      <c r="T138">
        <v>2</v>
      </c>
      <c r="U138" s="23" t="str">
        <f>VLOOKUP(B138,학교리스트!$B$2:$C$32,2,FALSE)</f>
        <v>40009</v>
      </c>
      <c r="W138" s="29" t="s">
        <v>47</v>
      </c>
      <c r="X138">
        <v>100</v>
      </c>
      <c r="Y138">
        <v>11</v>
      </c>
      <c r="Z138" t="s">
        <v>50</v>
      </c>
      <c r="AA138" t="str">
        <f t="shared" si="47"/>
        <v>사리어린이집</v>
      </c>
      <c r="AB138" t="str">
        <f t="shared" si="48"/>
        <v>gs00079</v>
      </c>
      <c r="AF138">
        <f t="shared" si="49"/>
        <v>6</v>
      </c>
      <c r="AG138" s="30">
        <f t="shared" si="50"/>
        <v>41000</v>
      </c>
      <c r="AI138" s="30">
        <f t="shared" si="51"/>
        <v>246000</v>
      </c>
    </row>
    <row r="139" spans="1:35" x14ac:dyDescent="0.4">
      <c r="A139" s="23">
        <v>44693</v>
      </c>
      <c r="B139" t="s">
        <v>83</v>
      </c>
      <c r="C139" t="s">
        <v>126</v>
      </c>
      <c r="D139" t="s">
        <v>125</v>
      </c>
      <c r="G139">
        <v>1</v>
      </c>
      <c r="H139" t="s">
        <v>18</v>
      </c>
      <c r="I139">
        <v>12900</v>
      </c>
      <c r="J139">
        <v>2</v>
      </c>
      <c r="K139">
        <v>25800</v>
      </c>
      <c r="O139">
        <v>44693</v>
      </c>
      <c r="Q139" t="s">
        <v>146</v>
      </c>
      <c r="S139" s="23">
        <f t="shared" si="46"/>
        <v>44693</v>
      </c>
      <c r="T139">
        <v>2</v>
      </c>
      <c r="U139" s="23" t="str">
        <f>VLOOKUP(B139,학교리스트!$B$2:$C$32,2,FALSE)</f>
        <v>40009</v>
      </c>
      <c r="W139" s="29" t="s">
        <v>47</v>
      </c>
      <c r="X139">
        <v>100</v>
      </c>
      <c r="Y139">
        <v>11</v>
      </c>
      <c r="Z139" t="s">
        <v>50</v>
      </c>
      <c r="AA139" t="str">
        <f t="shared" si="47"/>
        <v>사리어린이집</v>
      </c>
      <c r="AB139" t="str">
        <f t="shared" si="48"/>
        <v>gs00175</v>
      </c>
      <c r="AF139">
        <f t="shared" si="49"/>
        <v>2</v>
      </c>
      <c r="AG139" s="30">
        <f t="shared" si="50"/>
        <v>12900</v>
      </c>
      <c r="AI139" s="30">
        <f t="shared" si="51"/>
        <v>25800</v>
      </c>
    </row>
    <row r="140" spans="1:35" x14ac:dyDescent="0.4">
      <c r="A140" s="23">
        <v>44693</v>
      </c>
      <c r="B140" t="s">
        <v>83</v>
      </c>
      <c r="C140" t="s">
        <v>126</v>
      </c>
      <c r="D140" t="s">
        <v>182</v>
      </c>
      <c r="G140">
        <v>1</v>
      </c>
      <c r="H140" t="s">
        <v>18</v>
      </c>
      <c r="I140">
        <v>46000</v>
      </c>
      <c r="J140">
        <v>1</v>
      </c>
      <c r="K140">
        <v>46000</v>
      </c>
      <c r="O140">
        <v>44693</v>
      </c>
      <c r="Q140" t="s">
        <v>176</v>
      </c>
      <c r="S140" s="23">
        <f t="shared" si="46"/>
        <v>44693</v>
      </c>
      <c r="T140">
        <v>2</v>
      </c>
      <c r="U140" s="23" t="str">
        <f>VLOOKUP(B140,학교리스트!$B$2:$C$32,2,FALSE)</f>
        <v>40009</v>
      </c>
      <c r="W140" s="29" t="s">
        <v>47</v>
      </c>
      <c r="X140">
        <v>100</v>
      </c>
      <c r="Y140">
        <v>11</v>
      </c>
      <c r="Z140" t="s">
        <v>50</v>
      </c>
      <c r="AA140" t="str">
        <f t="shared" si="47"/>
        <v>사리어린이집</v>
      </c>
      <c r="AB140" t="str">
        <f t="shared" si="48"/>
        <v>gs00012</v>
      </c>
      <c r="AF140">
        <f t="shared" si="49"/>
        <v>1</v>
      </c>
      <c r="AG140" s="30">
        <f t="shared" si="50"/>
        <v>46000</v>
      </c>
      <c r="AI140" s="30">
        <f t="shared" si="51"/>
        <v>46000</v>
      </c>
    </row>
    <row r="141" spans="1:35" x14ac:dyDescent="0.4">
      <c r="A141" s="23">
        <v>44693</v>
      </c>
      <c r="B141" t="s">
        <v>85</v>
      </c>
      <c r="C141" t="s">
        <v>126</v>
      </c>
      <c r="D141" t="s">
        <v>123</v>
      </c>
      <c r="G141">
        <v>10</v>
      </c>
      <c r="H141" t="s">
        <v>18</v>
      </c>
      <c r="I141">
        <v>41000</v>
      </c>
      <c r="J141">
        <v>2</v>
      </c>
      <c r="K141">
        <v>82000</v>
      </c>
      <c r="O141">
        <v>44693</v>
      </c>
      <c r="Q141" t="s">
        <v>148</v>
      </c>
      <c r="S141" s="23">
        <f t="shared" si="46"/>
        <v>44693</v>
      </c>
      <c r="T141">
        <v>3</v>
      </c>
      <c r="U141" s="23" t="str">
        <f>VLOOKUP(B141,학교리스트!$B$2:$C$32,2,FALSE)</f>
        <v>40010</v>
      </c>
      <c r="W141" s="29" t="s">
        <v>47</v>
      </c>
      <c r="X141">
        <v>100</v>
      </c>
      <c r="Y141">
        <v>11</v>
      </c>
      <c r="Z141" t="s">
        <v>50</v>
      </c>
      <c r="AA141" t="str">
        <f t="shared" si="47"/>
        <v>송면어린이집</v>
      </c>
      <c r="AB141" t="str">
        <f t="shared" si="48"/>
        <v>gs00079</v>
      </c>
      <c r="AF141">
        <f t="shared" si="49"/>
        <v>2</v>
      </c>
      <c r="AG141" s="30">
        <f t="shared" si="50"/>
        <v>41000</v>
      </c>
      <c r="AI141" s="30">
        <f t="shared" si="51"/>
        <v>82000</v>
      </c>
    </row>
    <row r="142" spans="1:35" x14ac:dyDescent="0.4">
      <c r="A142" s="23">
        <v>44693</v>
      </c>
      <c r="B142" t="s">
        <v>85</v>
      </c>
      <c r="C142" t="s">
        <v>126</v>
      </c>
      <c r="D142" t="s">
        <v>124</v>
      </c>
      <c r="G142">
        <v>10</v>
      </c>
      <c r="H142" t="s">
        <v>18</v>
      </c>
      <c r="I142">
        <v>42500</v>
      </c>
      <c r="J142">
        <v>1</v>
      </c>
      <c r="K142">
        <v>42500</v>
      </c>
      <c r="O142">
        <v>44693</v>
      </c>
      <c r="Q142" t="s">
        <v>20</v>
      </c>
      <c r="S142" s="23">
        <f t="shared" si="46"/>
        <v>44693</v>
      </c>
      <c r="T142">
        <v>3</v>
      </c>
      <c r="U142" s="23" t="str">
        <f>VLOOKUP(B142,학교리스트!$B$2:$C$32,2,FALSE)</f>
        <v>40010</v>
      </c>
      <c r="W142" s="29" t="s">
        <v>47</v>
      </c>
      <c r="X142">
        <v>100</v>
      </c>
      <c r="Y142">
        <v>11</v>
      </c>
      <c r="Z142" t="s">
        <v>50</v>
      </c>
      <c r="AA142" t="str">
        <f t="shared" si="47"/>
        <v>송면어린이집</v>
      </c>
      <c r="AB142" t="str">
        <f t="shared" si="48"/>
        <v>gs00148</v>
      </c>
      <c r="AF142">
        <f t="shared" si="49"/>
        <v>1</v>
      </c>
      <c r="AG142" s="30">
        <f t="shared" si="50"/>
        <v>42500</v>
      </c>
      <c r="AI142" s="30">
        <f t="shared" si="51"/>
        <v>42500</v>
      </c>
    </row>
    <row r="143" spans="1:35" x14ac:dyDescent="0.4">
      <c r="A143" s="23">
        <v>44693</v>
      </c>
      <c r="B143" t="s">
        <v>85</v>
      </c>
      <c r="C143" t="s">
        <v>126</v>
      </c>
      <c r="D143" t="s">
        <v>151</v>
      </c>
      <c r="G143">
        <v>1</v>
      </c>
      <c r="H143" t="s">
        <v>18</v>
      </c>
      <c r="I143">
        <v>2800</v>
      </c>
      <c r="J143">
        <v>5</v>
      </c>
      <c r="K143">
        <v>14000</v>
      </c>
      <c r="O143">
        <v>44693</v>
      </c>
      <c r="Q143">
        <v>300371</v>
      </c>
      <c r="S143" s="23">
        <f t="shared" si="46"/>
        <v>44693</v>
      </c>
      <c r="T143">
        <v>3</v>
      </c>
      <c r="U143" s="23" t="str">
        <f>VLOOKUP(B143,학교리스트!$B$2:$C$32,2,FALSE)</f>
        <v>40010</v>
      </c>
      <c r="W143" s="29" t="s">
        <v>47</v>
      </c>
      <c r="X143">
        <v>100</v>
      </c>
      <c r="Y143">
        <v>11</v>
      </c>
      <c r="Z143" t="s">
        <v>50</v>
      </c>
      <c r="AA143" t="str">
        <f t="shared" si="47"/>
        <v>송면어린이집</v>
      </c>
      <c r="AB143">
        <f t="shared" si="48"/>
        <v>300371</v>
      </c>
      <c r="AF143">
        <f t="shared" si="49"/>
        <v>5</v>
      </c>
      <c r="AG143" s="30">
        <f t="shared" si="50"/>
        <v>2800</v>
      </c>
      <c r="AI143" s="30">
        <f t="shared" si="51"/>
        <v>14000</v>
      </c>
    </row>
    <row r="144" spans="1:35" x14ac:dyDescent="0.4">
      <c r="A144" s="23">
        <v>44693</v>
      </c>
      <c r="B144" t="s">
        <v>85</v>
      </c>
      <c r="C144" t="s">
        <v>126</v>
      </c>
      <c r="D144" t="s">
        <v>174</v>
      </c>
      <c r="G144">
        <v>1</v>
      </c>
      <c r="H144" t="s">
        <v>18</v>
      </c>
      <c r="I144">
        <v>15000</v>
      </c>
      <c r="J144">
        <v>1</v>
      </c>
      <c r="K144">
        <v>15000</v>
      </c>
      <c r="O144">
        <v>44693</v>
      </c>
      <c r="Q144">
        <v>300375</v>
      </c>
      <c r="S144" s="23">
        <f t="shared" si="46"/>
        <v>44693</v>
      </c>
      <c r="T144">
        <v>3</v>
      </c>
      <c r="U144" s="23" t="str">
        <f>VLOOKUP(B144,학교리스트!$B$2:$C$32,2,FALSE)</f>
        <v>40010</v>
      </c>
      <c r="W144" s="29" t="s">
        <v>47</v>
      </c>
      <c r="X144">
        <v>100</v>
      </c>
      <c r="Y144">
        <v>11</v>
      </c>
      <c r="Z144" t="s">
        <v>50</v>
      </c>
      <c r="AA144" t="str">
        <f t="shared" si="47"/>
        <v>송면어린이집</v>
      </c>
      <c r="AB144">
        <f t="shared" si="48"/>
        <v>300375</v>
      </c>
      <c r="AF144">
        <f t="shared" si="49"/>
        <v>1</v>
      </c>
      <c r="AG144" s="30">
        <f t="shared" si="50"/>
        <v>15000</v>
      </c>
      <c r="AI144" s="30">
        <f t="shared" si="51"/>
        <v>15000</v>
      </c>
    </row>
    <row r="145" spans="1:35" x14ac:dyDescent="0.4">
      <c r="A145" s="23">
        <v>44693</v>
      </c>
      <c r="B145" t="s">
        <v>85</v>
      </c>
      <c r="C145" t="s">
        <v>126</v>
      </c>
      <c r="D145" t="s">
        <v>157</v>
      </c>
      <c r="G145">
        <v>1</v>
      </c>
      <c r="H145" t="s">
        <v>18</v>
      </c>
      <c r="I145">
        <v>1600</v>
      </c>
      <c r="J145">
        <v>5</v>
      </c>
      <c r="K145">
        <v>8000</v>
      </c>
      <c r="O145">
        <v>44693</v>
      </c>
      <c r="Q145">
        <v>300376</v>
      </c>
      <c r="S145" s="23">
        <f t="shared" si="46"/>
        <v>44693</v>
      </c>
      <c r="T145">
        <v>3</v>
      </c>
      <c r="U145" s="23" t="str">
        <f>VLOOKUP(B145,학교리스트!$B$2:$C$32,2,FALSE)</f>
        <v>40010</v>
      </c>
      <c r="W145" s="29" t="s">
        <v>47</v>
      </c>
      <c r="X145">
        <v>100</v>
      </c>
      <c r="Y145">
        <v>11</v>
      </c>
      <c r="Z145" t="s">
        <v>50</v>
      </c>
      <c r="AA145" t="str">
        <f t="shared" si="47"/>
        <v>송면어린이집</v>
      </c>
      <c r="AB145">
        <f t="shared" si="48"/>
        <v>300376</v>
      </c>
      <c r="AF145">
        <f t="shared" si="49"/>
        <v>5</v>
      </c>
      <c r="AG145" s="30">
        <f t="shared" si="50"/>
        <v>1600</v>
      </c>
      <c r="AI145" s="30">
        <f t="shared" si="51"/>
        <v>8000</v>
      </c>
    </row>
    <row r="146" spans="1:35" x14ac:dyDescent="0.4">
      <c r="A146" s="23">
        <v>44693</v>
      </c>
      <c r="B146" t="s">
        <v>68</v>
      </c>
      <c r="C146" t="s">
        <v>126</v>
      </c>
      <c r="D146" t="s">
        <v>154</v>
      </c>
      <c r="G146">
        <v>1</v>
      </c>
      <c r="H146" t="s">
        <v>18</v>
      </c>
      <c r="I146">
        <v>5000</v>
      </c>
      <c r="J146">
        <v>2</v>
      </c>
      <c r="K146">
        <v>10000</v>
      </c>
      <c r="O146">
        <v>44693</v>
      </c>
      <c r="Q146">
        <v>300380</v>
      </c>
      <c r="S146" s="23">
        <f t="shared" si="46"/>
        <v>44693</v>
      </c>
      <c r="T146">
        <v>4</v>
      </c>
      <c r="U146" s="23" t="str">
        <f>VLOOKUP(B146,학교리스트!$B$2:$C$32,2,FALSE)</f>
        <v>10032</v>
      </c>
      <c r="W146" s="29" t="s">
        <v>47</v>
      </c>
      <c r="X146">
        <v>100</v>
      </c>
      <c r="Y146">
        <v>11</v>
      </c>
      <c r="Z146" t="s">
        <v>50</v>
      </c>
      <c r="AA146" t="str">
        <f t="shared" si="47"/>
        <v>송면초등학교</v>
      </c>
      <c r="AB146">
        <f t="shared" si="48"/>
        <v>300380</v>
      </c>
      <c r="AF146">
        <f t="shared" si="49"/>
        <v>2</v>
      </c>
      <c r="AG146" s="30">
        <f t="shared" si="50"/>
        <v>5000</v>
      </c>
      <c r="AI146" s="30">
        <f t="shared" si="51"/>
        <v>10000</v>
      </c>
    </row>
    <row r="147" spans="1:35" x14ac:dyDescent="0.4">
      <c r="A147" s="23">
        <v>44693</v>
      </c>
      <c r="B147" t="s">
        <v>68</v>
      </c>
      <c r="C147" t="s">
        <v>126</v>
      </c>
      <c r="D147" t="s">
        <v>123</v>
      </c>
      <c r="G147">
        <v>10</v>
      </c>
      <c r="H147" t="s">
        <v>18</v>
      </c>
      <c r="I147">
        <v>41000</v>
      </c>
      <c r="J147">
        <v>14</v>
      </c>
      <c r="K147">
        <v>574000</v>
      </c>
      <c r="O147">
        <v>44693</v>
      </c>
      <c r="Q147" t="s">
        <v>148</v>
      </c>
      <c r="S147" s="23">
        <f t="shared" si="46"/>
        <v>44693</v>
      </c>
      <c r="T147">
        <v>4</v>
      </c>
      <c r="U147" s="23" t="str">
        <f>VLOOKUP(B147,학교리스트!$B$2:$C$32,2,FALSE)</f>
        <v>10032</v>
      </c>
      <c r="W147" s="29" t="s">
        <v>47</v>
      </c>
      <c r="X147">
        <v>100</v>
      </c>
      <c r="Y147">
        <v>11</v>
      </c>
      <c r="Z147" t="s">
        <v>50</v>
      </c>
      <c r="AA147" t="str">
        <f t="shared" si="47"/>
        <v>송면초등학교</v>
      </c>
      <c r="AB147" t="str">
        <f t="shared" si="48"/>
        <v>gs00079</v>
      </c>
      <c r="AF147">
        <f t="shared" si="49"/>
        <v>14</v>
      </c>
      <c r="AG147" s="30">
        <f t="shared" si="50"/>
        <v>41000</v>
      </c>
      <c r="AI147" s="30">
        <f t="shared" si="51"/>
        <v>574000</v>
      </c>
    </row>
    <row r="148" spans="1:35" x14ac:dyDescent="0.4">
      <c r="A148" s="23">
        <v>44693</v>
      </c>
      <c r="B148" t="s">
        <v>68</v>
      </c>
      <c r="C148" t="s">
        <v>126</v>
      </c>
      <c r="D148" t="s">
        <v>184</v>
      </c>
      <c r="G148">
        <v>1</v>
      </c>
      <c r="H148" t="s">
        <v>18</v>
      </c>
      <c r="I148">
        <v>3300</v>
      </c>
      <c r="J148">
        <v>3</v>
      </c>
      <c r="K148">
        <v>9900</v>
      </c>
      <c r="O148">
        <v>44693</v>
      </c>
      <c r="Q148">
        <v>300372</v>
      </c>
      <c r="S148" s="23">
        <f t="shared" si="46"/>
        <v>44693</v>
      </c>
      <c r="T148">
        <v>4</v>
      </c>
      <c r="U148" s="23" t="str">
        <f>VLOOKUP(B148,학교리스트!$B$2:$C$32,2,FALSE)</f>
        <v>10032</v>
      </c>
      <c r="W148" s="29" t="s">
        <v>47</v>
      </c>
      <c r="X148">
        <v>100</v>
      </c>
      <c r="Y148">
        <v>11</v>
      </c>
      <c r="Z148" t="s">
        <v>50</v>
      </c>
      <c r="AA148" t="str">
        <f t="shared" si="47"/>
        <v>송면초등학교</v>
      </c>
      <c r="AB148">
        <f t="shared" si="48"/>
        <v>300372</v>
      </c>
      <c r="AF148">
        <f t="shared" si="49"/>
        <v>3</v>
      </c>
      <c r="AG148" s="30">
        <f t="shared" si="50"/>
        <v>3300</v>
      </c>
      <c r="AI148" s="30">
        <f t="shared" si="51"/>
        <v>9900</v>
      </c>
    </row>
    <row r="149" spans="1:35" x14ac:dyDescent="0.4">
      <c r="A149" s="23">
        <v>44693</v>
      </c>
      <c r="B149" t="s">
        <v>68</v>
      </c>
      <c r="C149" t="s">
        <v>126</v>
      </c>
      <c r="D149" t="s">
        <v>160</v>
      </c>
      <c r="G149">
        <v>1</v>
      </c>
      <c r="H149" t="s">
        <v>18</v>
      </c>
      <c r="I149">
        <v>2700</v>
      </c>
      <c r="J149">
        <v>0.5</v>
      </c>
      <c r="K149">
        <v>1350</v>
      </c>
      <c r="O149">
        <v>44693</v>
      </c>
      <c r="Q149">
        <v>300374</v>
      </c>
      <c r="S149" s="23">
        <f t="shared" si="46"/>
        <v>44693</v>
      </c>
      <c r="T149">
        <v>4</v>
      </c>
      <c r="U149" s="23" t="str">
        <f>VLOOKUP(B149,학교리스트!$B$2:$C$32,2,FALSE)</f>
        <v>10032</v>
      </c>
      <c r="W149" s="29" t="s">
        <v>47</v>
      </c>
      <c r="X149">
        <v>100</v>
      </c>
      <c r="Y149">
        <v>11</v>
      </c>
      <c r="Z149" t="s">
        <v>50</v>
      </c>
      <c r="AA149" t="str">
        <f t="shared" si="47"/>
        <v>송면초등학교</v>
      </c>
      <c r="AB149">
        <f t="shared" si="48"/>
        <v>300374</v>
      </c>
      <c r="AF149">
        <f t="shared" si="49"/>
        <v>0.5</v>
      </c>
      <c r="AG149" s="30">
        <f t="shared" si="50"/>
        <v>2700</v>
      </c>
      <c r="AI149" s="30">
        <f t="shared" si="51"/>
        <v>1350</v>
      </c>
    </row>
    <row r="150" spans="1:35" x14ac:dyDescent="0.4">
      <c r="A150" s="23">
        <v>44693</v>
      </c>
      <c r="B150" t="s">
        <v>71</v>
      </c>
      <c r="C150" t="s">
        <v>126</v>
      </c>
      <c r="D150" t="s">
        <v>167</v>
      </c>
      <c r="E150" t="s">
        <v>168</v>
      </c>
      <c r="F150" t="s">
        <v>169</v>
      </c>
      <c r="G150">
        <v>1</v>
      </c>
      <c r="H150" t="s">
        <v>18</v>
      </c>
      <c r="I150">
        <v>6500</v>
      </c>
      <c r="J150">
        <v>0.5</v>
      </c>
      <c r="K150">
        <v>3250</v>
      </c>
      <c r="O150">
        <v>44693</v>
      </c>
      <c r="Q150">
        <v>300385</v>
      </c>
      <c r="S150" s="23">
        <f t="shared" si="46"/>
        <v>44693</v>
      </c>
      <c r="T150">
        <v>5</v>
      </c>
      <c r="U150" s="23" t="str">
        <f>VLOOKUP(B150,학교리스트!$B$2:$C$32,2,FALSE)</f>
        <v>10043</v>
      </c>
      <c r="W150" s="29" t="s">
        <v>47</v>
      </c>
      <c r="X150">
        <v>100</v>
      </c>
      <c r="Y150">
        <v>11</v>
      </c>
      <c r="Z150" t="s">
        <v>50</v>
      </c>
      <c r="AA150" t="str">
        <f t="shared" si="47"/>
        <v>장연초등학교</v>
      </c>
      <c r="AB150">
        <f t="shared" si="48"/>
        <v>300385</v>
      </c>
      <c r="AF150">
        <f t="shared" si="49"/>
        <v>0.5</v>
      </c>
      <c r="AG150" s="30">
        <f t="shared" si="50"/>
        <v>6500</v>
      </c>
      <c r="AI150" s="30">
        <f t="shared" si="51"/>
        <v>3250</v>
      </c>
    </row>
    <row r="151" spans="1:35" x14ac:dyDescent="0.4">
      <c r="A151" s="23">
        <v>44693</v>
      </c>
      <c r="B151" t="s">
        <v>73</v>
      </c>
      <c r="C151" t="s">
        <v>126</v>
      </c>
      <c r="D151" t="s">
        <v>167</v>
      </c>
      <c r="E151" t="s">
        <v>168</v>
      </c>
      <c r="F151" t="s">
        <v>201</v>
      </c>
      <c r="G151">
        <v>1</v>
      </c>
      <c r="H151" t="s">
        <v>18</v>
      </c>
      <c r="I151">
        <v>6500</v>
      </c>
      <c r="J151">
        <v>5.5</v>
      </c>
      <c r="K151">
        <v>35750</v>
      </c>
      <c r="O151">
        <v>44693</v>
      </c>
      <c r="Q151">
        <v>300385</v>
      </c>
      <c r="S151" s="23">
        <f t="shared" si="46"/>
        <v>44693</v>
      </c>
      <c r="T151">
        <v>6</v>
      </c>
      <c r="U151" s="23" t="str">
        <f>VLOOKUP(B151,학교리스트!$B$2:$C$32,2,FALSE)</f>
        <v>10029</v>
      </c>
      <c r="W151" s="29" t="s">
        <v>47</v>
      </c>
      <c r="X151">
        <v>100</v>
      </c>
      <c r="Y151">
        <v>11</v>
      </c>
      <c r="Z151" t="s">
        <v>50</v>
      </c>
      <c r="AA151" t="str">
        <f t="shared" si="47"/>
        <v>청안초등학교</v>
      </c>
      <c r="AB151">
        <f t="shared" si="48"/>
        <v>300385</v>
      </c>
      <c r="AF151">
        <f t="shared" si="49"/>
        <v>5.5</v>
      </c>
      <c r="AG151" s="30">
        <f t="shared" si="50"/>
        <v>6500</v>
      </c>
      <c r="AI151" s="30">
        <f t="shared" si="51"/>
        <v>35750</v>
      </c>
    </row>
    <row r="152" spans="1:35" x14ac:dyDescent="0.4">
      <c r="A152" s="23">
        <v>44693</v>
      </c>
      <c r="B152" t="s">
        <v>73</v>
      </c>
      <c r="C152" t="s">
        <v>126</v>
      </c>
      <c r="D152" t="s">
        <v>154</v>
      </c>
      <c r="E152" t="s">
        <v>202</v>
      </c>
      <c r="F152" t="s">
        <v>203</v>
      </c>
      <c r="G152">
        <v>1</v>
      </c>
      <c r="H152" t="s">
        <v>18</v>
      </c>
      <c r="I152">
        <v>5000</v>
      </c>
      <c r="J152">
        <v>2</v>
      </c>
      <c r="K152">
        <v>10000</v>
      </c>
      <c r="O152">
        <v>44693</v>
      </c>
      <c r="Q152">
        <v>300380</v>
      </c>
      <c r="S152" s="23">
        <f t="shared" si="46"/>
        <v>44693</v>
      </c>
      <c r="T152">
        <v>6</v>
      </c>
      <c r="U152" s="23" t="str">
        <f>VLOOKUP(B152,학교리스트!$B$2:$C$32,2,FALSE)</f>
        <v>10029</v>
      </c>
      <c r="W152" s="29" t="s">
        <v>47</v>
      </c>
      <c r="X152">
        <v>100</v>
      </c>
      <c r="Y152">
        <v>11</v>
      </c>
      <c r="Z152" t="s">
        <v>50</v>
      </c>
      <c r="AA152" t="str">
        <f t="shared" si="47"/>
        <v>청안초등학교</v>
      </c>
      <c r="AB152">
        <f t="shared" si="48"/>
        <v>300380</v>
      </c>
      <c r="AF152">
        <f t="shared" si="49"/>
        <v>2</v>
      </c>
      <c r="AG152" s="30">
        <f t="shared" si="50"/>
        <v>5000</v>
      </c>
      <c r="AI152" s="30">
        <f t="shared" si="51"/>
        <v>10000</v>
      </c>
    </row>
    <row r="153" spans="1:35" x14ac:dyDescent="0.4">
      <c r="A153" s="23">
        <v>44693</v>
      </c>
      <c r="B153" t="s">
        <v>73</v>
      </c>
      <c r="C153" t="s">
        <v>126</v>
      </c>
      <c r="D153" t="s">
        <v>171</v>
      </c>
      <c r="E153" t="s">
        <v>172</v>
      </c>
      <c r="F153" t="s">
        <v>173</v>
      </c>
      <c r="G153">
        <v>1</v>
      </c>
      <c r="H153" t="s">
        <v>18</v>
      </c>
      <c r="I153">
        <v>13600</v>
      </c>
      <c r="J153">
        <v>0.3</v>
      </c>
      <c r="K153">
        <v>4080</v>
      </c>
      <c r="O153">
        <v>44693</v>
      </c>
      <c r="Q153">
        <v>300379</v>
      </c>
      <c r="S153" s="23">
        <f t="shared" si="46"/>
        <v>44693</v>
      </c>
      <c r="T153">
        <v>6</v>
      </c>
      <c r="U153" s="23" t="str">
        <f>VLOOKUP(B153,학교리스트!$B$2:$C$32,2,FALSE)</f>
        <v>10029</v>
      </c>
      <c r="W153" s="29" t="s">
        <v>47</v>
      </c>
      <c r="X153">
        <v>100</v>
      </c>
      <c r="Y153">
        <v>11</v>
      </c>
      <c r="Z153" t="s">
        <v>50</v>
      </c>
      <c r="AA153" t="str">
        <f t="shared" si="47"/>
        <v>청안초등학교</v>
      </c>
      <c r="AB153">
        <f t="shared" si="48"/>
        <v>300379</v>
      </c>
      <c r="AF153">
        <f t="shared" si="49"/>
        <v>0.3</v>
      </c>
      <c r="AG153" s="30">
        <f t="shared" si="50"/>
        <v>13600</v>
      </c>
      <c r="AI153" s="30">
        <f t="shared" si="51"/>
        <v>4080</v>
      </c>
    </row>
    <row r="154" spans="1:35" x14ac:dyDescent="0.4">
      <c r="A154" s="23">
        <v>44693</v>
      </c>
      <c r="B154" t="s">
        <v>75</v>
      </c>
      <c r="C154" t="s">
        <v>126</v>
      </c>
      <c r="D154" t="s">
        <v>178</v>
      </c>
      <c r="G154">
        <v>1</v>
      </c>
      <c r="H154" t="s">
        <v>18</v>
      </c>
      <c r="I154">
        <v>2300</v>
      </c>
      <c r="J154">
        <v>2</v>
      </c>
      <c r="K154">
        <v>4600</v>
      </c>
      <c r="O154">
        <v>44693</v>
      </c>
      <c r="Q154">
        <v>300373</v>
      </c>
      <c r="S154" s="23">
        <f t="shared" si="46"/>
        <v>44693</v>
      </c>
      <c r="T154">
        <v>7</v>
      </c>
      <c r="U154" s="23" t="str">
        <f>VLOOKUP(B154,학교리스트!$B$2:$C$32,2,FALSE)</f>
        <v>10039</v>
      </c>
      <c r="W154" s="29" t="s">
        <v>47</v>
      </c>
      <c r="X154">
        <v>100</v>
      </c>
      <c r="Y154">
        <v>11</v>
      </c>
      <c r="Z154" t="s">
        <v>50</v>
      </c>
      <c r="AA154" t="str">
        <f t="shared" si="47"/>
        <v>청천초등학교</v>
      </c>
      <c r="AB154">
        <f t="shared" si="48"/>
        <v>300373</v>
      </c>
      <c r="AF154">
        <f t="shared" si="49"/>
        <v>2</v>
      </c>
      <c r="AG154" s="30">
        <f t="shared" si="50"/>
        <v>2300</v>
      </c>
      <c r="AI154" s="30">
        <f t="shared" si="51"/>
        <v>4600</v>
      </c>
    </row>
    <row r="155" spans="1:35" x14ac:dyDescent="0.4">
      <c r="A155" s="23">
        <v>44693</v>
      </c>
      <c r="B155" t="s">
        <v>75</v>
      </c>
      <c r="C155" t="s">
        <v>126</v>
      </c>
      <c r="D155" t="s">
        <v>178</v>
      </c>
      <c r="G155">
        <v>1</v>
      </c>
      <c r="H155" t="s">
        <v>18</v>
      </c>
      <c r="I155">
        <v>2300</v>
      </c>
      <c r="J155">
        <v>0.8</v>
      </c>
      <c r="K155">
        <v>1840</v>
      </c>
      <c r="O155">
        <v>44693</v>
      </c>
      <c r="Q155">
        <v>300373</v>
      </c>
      <c r="S155" s="23">
        <f t="shared" si="46"/>
        <v>44693</v>
      </c>
      <c r="T155">
        <v>7</v>
      </c>
      <c r="U155" s="23" t="str">
        <f>VLOOKUP(B155,학교리스트!$B$2:$C$32,2,FALSE)</f>
        <v>10039</v>
      </c>
      <c r="W155" s="29" t="s">
        <v>47</v>
      </c>
      <c r="X155">
        <v>100</v>
      </c>
      <c r="Y155">
        <v>11</v>
      </c>
      <c r="Z155" t="s">
        <v>50</v>
      </c>
      <c r="AA155" t="str">
        <f t="shared" si="47"/>
        <v>청천초등학교</v>
      </c>
      <c r="AB155">
        <f t="shared" si="48"/>
        <v>300373</v>
      </c>
      <c r="AF155">
        <f t="shared" si="49"/>
        <v>0.8</v>
      </c>
      <c r="AG155" s="30">
        <f t="shared" si="50"/>
        <v>2300</v>
      </c>
      <c r="AI155" s="30">
        <f t="shared" si="51"/>
        <v>1840</v>
      </c>
    </row>
    <row r="156" spans="1:35" x14ac:dyDescent="0.4">
      <c r="A156" s="23">
        <v>44693</v>
      </c>
      <c r="B156" t="s">
        <v>75</v>
      </c>
      <c r="C156" t="s">
        <v>126</v>
      </c>
      <c r="D156" t="s">
        <v>157</v>
      </c>
      <c r="G156">
        <v>1</v>
      </c>
      <c r="H156" t="s">
        <v>18</v>
      </c>
      <c r="I156">
        <v>1600</v>
      </c>
      <c r="J156">
        <v>10</v>
      </c>
      <c r="K156">
        <v>16000</v>
      </c>
      <c r="O156">
        <v>44693</v>
      </c>
      <c r="Q156">
        <v>300376</v>
      </c>
      <c r="S156" s="23">
        <f t="shared" si="46"/>
        <v>44693</v>
      </c>
      <c r="T156">
        <v>7</v>
      </c>
      <c r="U156" s="23" t="str">
        <f>VLOOKUP(B156,학교리스트!$B$2:$C$32,2,FALSE)</f>
        <v>10039</v>
      </c>
      <c r="W156" s="29" t="s">
        <v>47</v>
      </c>
      <c r="X156">
        <v>100</v>
      </c>
      <c r="Y156">
        <v>11</v>
      </c>
      <c r="Z156" t="s">
        <v>50</v>
      </c>
      <c r="AA156" t="str">
        <f t="shared" si="47"/>
        <v>청천초등학교</v>
      </c>
      <c r="AB156">
        <f t="shared" si="48"/>
        <v>300376</v>
      </c>
      <c r="AF156">
        <f t="shared" si="49"/>
        <v>10</v>
      </c>
      <c r="AG156" s="30">
        <f t="shared" si="50"/>
        <v>1600</v>
      </c>
      <c r="AI156" s="30">
        <f t="shared" si="51"/>
        <v>16000</v>
      </c>
    </row>
    <row r="157" spans="1:35" x14ac:dyDescent="0.4">
      <c r="A157" s="23">
        <v>44693</v>
      </c>
      <c r="B157" t="s">
        <v>77</v>
      </c>
      <c r="C157" t="s">
        <v>126</v>
      </c>
      <c r="D157" t="s">
        <v>157</v>
      </c>
      <c r="E157" t="s">
        <v>158</v>
      </c>
      <c r="F157" t="s">
        <v>159</v>
      </c>
      <c r="G157">
        <v>1</v>
      </c>
      <c r="H157" t="s">
        <v>18</v>
      </c>
      <c r="I157">
        <v>1600</v>
      </c>
      <c r="J157">
        <v>2</v>
      </c>
      <c r="K157">
        <v>3200</v>
      </c>
      <c r="O157">
        <v>44693</v>
      </c>
      <c r="Q157">
        <v>300376</v>
      </c>
      <c r="S157" s="23">
        <f t="shared" si="46"/>
        <v>44693</v>
      </c>
      <c r="T157">
        <v>8</v>
      </c>
      <c r="U157" s="23" t="str">
        <f>VLOOKUP(B157,학교리스트!$B$2:$C$32,2,FALSE)</f>
        <v>10042</v>
      </c>
      <c r="W157" s="29" t="s">
        <v>47</v>
      </c>
      <c r="X157">
        <v>100</v>
      </c>
      <c r="Y157">
        <v>11</v>
      </c>
      <c r="Z157" t="s">
        <v>50</v>
      </c>
      <c r="AA157" t="str">
        <f t="shared" si="47"/>
        <v>칠성초등학교</v>
      </c>
      <c r="AB157">
        <f t="shared" si="48"/>
        <v>300376</v>
      </c>
      <c r="AF157">
        <f t="shared" si="49"/>
        <v>2</v>
      </c>
      <c r="AG157" s="30">
        <f t="shared" si="50"/>
        <v>1600</v>
      </c>
      <c r="AI157" s="30">
        <f t="shared" si="51"/>
        <v>3200</v>
      </c>
    </row>
    <row r="158" spans="1:35" x14ac:dyDescent="0.4">
      <c r="A158" s="23">
        <v>44693</v>
      </c>
      <c r="B158" t="s">
        <v>77</v>
      </c>
      <c r="C158" t="s">
        <v>126</v>
      </c>
      <c r="D158" t="s">
        <v>160</v>
      </c>
      <c r="E158" t="s">
        <v>161</v>
      </c>
      <c r="F158" t="s">
        <v>162</v>
      </c>
      <c r="G158">
        <v>1</v>
      </c>
      <c r="H158" t="s">
        <v>18</v>
      </c>
      <c r="I158">
        <v>2700</v>
      </c>
      <c r="J158">
        <v>2.5</v>
      </c>
      <c r="K158">
        <v>6750</v>
      </c>
      <c r="O158">
        <v>44693</v>
      </c>
      <c r="Q158">
        <v>300374</v>
      </c>
      <c r="S158" s="23">
        <f t="shared" si="46"/>
        <v>44693</v>
      </c>
      <c r="T158">
        <v>8</v>
      </c>
      <c r="U158" s="23" t="str">
        <f>VLOOKUP(B158,학교리스트!$B$2:$C$32,2,FALSE)</f>
        <v>10042</v>
      </c>
      <c r="W158" s="29" t="s">
        <v>47</v>
      </c>
      <c r="X158">
        <v>100</v>
      </c>
      <c r="Y158">
        <v>11</v>
      </c>
      <c r="Z158" t="s">
        <v>50</v>
      </c>
      <c r="AA158" t="str">
        <f t="shared" si="47"/>
        <v>칠성초등학교</v>
      </c>
      <c r="AB158">
        <f t="shared" si="48"/>
        <v>300374</v>
      </c>
      <c r="AF158">
        <f t="shared" si="49"/>
        <v>2.5</v>
      </c>
      <c r="AG158" s="30">
        <f t="shared" si="50"/>
        <v>2700</v>
      </c>
      <c r="AI158" s="30">
        <f t="shared" si="51"/>
        <v>6750</v>
      </c>
    </row>
    <row r="159" spans="1:35" x14ac:dyDescent="0.4">
      <c r="A159" s="23">
        <v>44693</v>
      </c>
      <c r="G159" t="e">
        <v>#N/A</v>
      </c>
      <c r="H159" t="e">
        <v>#N/A</v>
      </c>
      <c r="I159" t="e">
        <v>#N/A</v>
      </c>
      <c r="K159" t="e">
        <v>#N/A</v>
      </c>
      <c r="O159">
        <v>44693</v>
      </c>
      <c r="P159">
        <v>44678</v>
      </c>
      <c r="Q159" t="e">
        <v>#N/A</v>
      </c>
      <c r="U159" s="23"/>
      <c r="W159" s="29"/>
      <c r="AG159" s="30"/>
      <c r="AI159" s="30"/>
    </row>
    <row r="160" spans="1:35" x14ac:dyDescent="0.4">
      <c r="S160" s="23">
        <f t="shared" si="46"/>
        <v>0</v>
      </c>
      <c r="T160">
        <v>49</v>
      </c>
      <c r="U160" s="23" t="e">
        <f>VLOOKUP(B160,학교리스트!$B$2:$C$32,2,FALSE)</f>
        <v>#N/A</v>
      </c>
      <c r="W160" s="29" t="s">
        <v>47</v>
      </c>
      <c r="X160">
        <v>100</v>
      </c>
      <c r="Y160">
        <v>11</v>
      </c>
      <c r="Z160" t="s">
        <v>50</v>
      </c>
      <c r="AA160">
        <f t="shared" si="47"/>
        <v>0</v>
      </c>
      <c r="AB160">
        <f t="shared" si="48"/>
        <v>0</v>
      </c>
      <c r="AF160">
        <f t="shared" si="49"/>
        <v>0</v>
      </c>
      <c r="AG160" s="30">
        <f t="shared" si="50"/>
        <v>0</v>
      </c>
      <c r="AI160" s="30">
        <f t="shared" si="51"/>
        <v>0</v>
      </c>
    </row>
    <row r="161" spans="1:35" x14ac:dyDescent="0.4">
      <c r="U161" s="23"/>
      <c r="W161" s="29"/>
      <c r="AG161" s="30"/>
      <c r="AI161" s="30"/>
    </row>
    <row r="162" spans="1:35" x14ac:dyDescent="0.4">
      <c r="U162" s="23"/>
      <c r="W162" s="29"/>
      <c r="AG162" s="30"/>
      <c r="AI162" s="30"/>
    </row>
    <row r="163" spans="1:35" x14ac:dyDescent="0.4">
      <c r="U163" s="23"/>
      <c r="W163" s="29"/>
      <c r="AG163" s="30"/>
      <c r="AI163" s="30"/>
    </row>
    <row r="164" spans="1:35" x14ac:dyDescent="0.4">
      <c r="A164" s="23">
        <v>44694</v>
      </c>
      <c r="B164" t="s">
        <v>60</v>
      </c>
      <c r="C164" t="s">
        <v>126</v>
      </c>
      <c r="D164" t="s">
        <v>151</v>
      </c>
      <c r="E164" t="s">
        <v>152</v>
      </c>
      <c r="F164" t="s">
        <v>191</v>
      </c>
      <c r="G164">
        <v>1</v>
      </c>
      <c r="H164" t="s">
        <v>18</v>
      </c>
      <c r="I164">
        <v>2800</v>
      </c>
      <c r="J164">
        <v>3</v>
      </c>
      <c r="K164">
        <v>8400</v>
      </c>
      <c r="O164">
        <v>44694</v>
      </c>
      <c r="Q164">
        <v>300371</v>
      </c>
      <c r="S164" s="23">
        <f t="shared" ref="S162:S180" si="52">A164</f>
        <v>44694</v>
      </c>
      <c r="T164">
        <v>1</v>
      </c>
      <c r="U164" s="23" t="str">
        <f>VLOOKUP(B164,학교리스트!$B$2:$C$32,2,FALSE)</f>
        <v>10040</v>
      </c>
      <c r="W164" s="29" t="s">
        <v>47</v>
      </c>
      <c r="X164">
        <v>100</v>
      </c>
      <c r="Y164">
        <v>11</v>
      </c>
      <c r="Z164" t="s">
        <v>50</v>
      </c>
      <c r="AA164" t="str">
        <f t="shared" ref="AA162:AA180" si="53">B164</f>
        <v>감물초등학교</v>
      </c>
      <c r="AB164">
        <f t="shared" ref="AB162:AB180" si="54">Q164</f>
        <v>300371</v>
      </c>
      <c r="AF164">
        <f t="shared" ref="AF162:AF180" si="55">J164</f>
        <v>3</v>
      </c>
      <c r="AG164" s="30">
        <f t="shared" ref="AG162:AG180" si="56">I164</f>
        <v>2800</v>
      </c>
      <c r="AI164" s="30">
        <f t="shared" ref="AI162:AI180" si="57">K164</f>
        <v>8400</v>
      </c>
    </row>
    <row r="165" spans="1:35" x14ac:dyDescent="0.4">
      <c r="A165" s="23">
        <v>44694</v>
      </c>
      <c r="B165" t="s">
        <v>60</v>
      </c>
      <c r="C165" t="s">
        <v>126</v>
      </c>
      <c r="D165" t="s">
        <v>123</v>
      </c>
      <c r="G165">
        <v>10</v>
      </c>
      <c r="H165" t="s">
        <v>18</v>
      </c>
      <c r="I165">
        <v>41000</v>
      </c>
      <c r="J165">
        <v>5</v>
      </c>
      <c r="K165">
        <v>205000</v>
      </c>
      <c r="O165">
        <v>44694</v>
      </c>
      <c r="Q165" t="s">
        <v>148</v>
      </c>
      <c r="S165" s="23">
        <f t="shared" si="52"/>
        <v>44694</v>
      </c>
      <c r="T165">
        <v>1</v>
      </c>
      <c r="U165" s="23" t="str">
        <f>VLOOKUP(B165,학교리스트!$B$2:$C$32,2,FALSE)</f>
        <v>10040</v>
      </c>
      <c r="W165" s="29" t="s">
        <v>47</v>
      </c>
      <c r="X165">
        <v>100</v>
      </c>
      <c r="Y165">
        <v>11</v>
      </c>
      <c r="Z165" t="s">
        <v>50</v>
      </c>
      <c r="AA165" t="str">
        <f t="shared" si="53"/>
        <v>감물초등학교</v>
      </c>
      <c r="AB165" t="str">
        <f t="shared" si="54"/>
        <v>gs00079</v>
      </c>
      <c r="AF165">
        <f t="shared" si="55"/>
        <v>5</v>
      </c>
      <c r="AG165" s="30">
        <f t="shared" si="56"/>
        <v>41000</v>
      </c>
      <c r="AI165" s="30">
        <f t="shared" si="57"/>
        <v>205000</v>
      </c>
    </row>
    <row r="166" spans="1:35" x14ac:dyDescent="0.4">
      <c r="A166" s="23">
        <v>44694</v>
      </c>
      <c r="B166" t="s">
        <v>60</v>
      </c>
      <c r="C166" t="s">
        <v>126</v>
      </c>
      <c r="D166" t="s">
        <v>124</v>
      </c>
      <c r="G166">
        <v>10</v>
      </c>
      <c r="H166" t="s">
        <v>18</v>
      </c>
      <c r="I166">
        <v>42500</v>
      </c>
      <c r="J166">
        <v>1</v>
      </c>
      <c r="K166">
        <v>42500</v>
      </c>
      <c r="O166">
        <v>44694</v>
      </c>
      <c r="Q166" t="s">
        <v>20</v>
      </c>
      <c r="S166" s="23">
        <f t="shared" si="52"/>
        <v>44694</v>
      </c>
      <c r="T166">
        <v>1</v>
      </c>
      <c r="U166" s="23" t="str">
        <f>VLOOKUP(B166,학교리스트!$B$2:$C$32,2,FALSE)</f>
        <v>10040</v>
      </c>
      <c r="W166" s="29" t="s">
        <v>47</v>
      </c>
      <c r="X166">
        <v>100</v>
      </c>
      <c r="Y166">
        <v>11</v>
      </c>
      <c r="Z166" t="s">
        <v>50</v>
      </c>
      <c r="AA166" t="str">
        <f t="shared" si="53"/>
        <v>감물초등학교</v>
      </c>
      <c r="AB166" t="str">
        <f t="shared" si="54"/>
        <v>gs00148</v>
      </c>
      <c r="AF166">
        <f t="shared" si="55"/>
        <v>1</v>
      </c>
      <c r="AG166" s="30">
        <f t="shared" si="56"/>
        <v>42500</v>
      </c>
      <c r="AI166" s="30">
        <f t="shared" si="57"/>
        <v>42500</v>
      </c>
    </row>
    <row r="167" spans="1:35" x14ac:dyDescent="0.4">
      <c r="A167" s="23">
        <v>44694</v>
      </c>
      <c r="B167" t="s">
        <v>54</v>
      </c>
      <c r="C167" t="s">
        <v>126</v>
      </c>
      <c r="D167" t="s">
        <v>184</v>
      </c>
      <c r="G167">
        <v>1</v>
      </c>
      <c r="H167" t="s">
        <v>18</v>
      </c>
      <c r="I167">
        <v>3300</v>
      </c>
      <c r="J167">
        <v>20</v>
      </c>
      <c r="K167">
        <v>66000</v>
      </c>
      <c r="O167">
        <v>44694</v>
      </c>
      <c r="Q167">
        <v>300372</v>
      </c>
      <c r="S167" s="23">
        <f t="shared" si="52"/>
        <v>44694</v>
      </c>
      <c r="T167">
        <v>2</v>
      </c>
      <c r="U167" s="23" t="str">
        <f>VLOOKUP(B167,학교리스트!$B$2:$C$32,2,FALSE)</f>
        <v>10046</v>
      </c>
      <c r="W167" s="29" t="s">
        <v>47</v>
      </c>
      <c r="X167">
        <v>100</v>
      </c>
      <c r="Y167">
        <v>11</v>
      </c>
      <c r="Z167" t="s">
        <v>50</v>
      </c>
      <c r="AA167" t="str">
        <f t="shared" si="53"/>
        <v>괴산고등학교</v>
      </c>
      <c r="AB167">
        <f t="shared" si="54"/>
        <v>300372</v>
      </c>
      <c r="AF167">
        <f t="shared" si="55"/>
        <v>20</v>
      </c>
      <c r="AG167" s="30">
        <f t="shared" si="56"/>
        <v>3300</v>
      </c>
      <c r="AI167" s="30">
        <f t="shared" si="57"/>
        <v>66000</v>
      </c>
    </row>
    <row r="168" spans="1:35" x14ac:dyDescent="0.4">
      <c r="A168" s="23">
        <v>44694</v>
      </c>
      <c r="B168" t="s">
        <v>62</v>
      </c>
      <c r="C168" t="s">
        <v>126</v>
      </c>
      <c r="D168" t="s">
        <v>123</v>
      </c>
      <c r="G168">
        <v>10</v>
      </c>
      <c r="H168" t="s">
        <v>18</v>
      </c>
      <c r="I168">
        <v>41000</v>
      </c>
      <c r="J168">
        <v>16</v>
      </c>
      <c r="K168">
        <v>656000</v>
      </c>
      <c r="O168">
        <v>44694</v>
      </c>
      <c r="Q168" t="s">
        <v>148</v>
      </c>
      <c r="S168" s="23">
        <f t="shared" si="52"/>
        <v>44694</v>
      </c>
      <c r="T168">
        <v>3</v>
      </c>
      <c r="U168" s="23" t="str">
        <f>VLOOKUP(B168,학교리스트!$B$2:$C$32,2,FALSE)</f>
        <v>10035</v>
      </c>
      <c r="W168" s="29" t="s">
        <v>47</v>
      </c>
      <c r="X168">
        <v>100</v>
      </c>
      <c r="Y168">
        <v>11</v>
      </c>
      <c r="Z168" t="s">
        <v>50</v>
      </c>
      <c r="AA168" t="str">
        <f t="shared" si="53"/>
        <v>동인초등학교</v>
      </c>
      <c r="AB168" t="str">
        <f t="shared" si="54"/>
        <v>gs00079</v>
      </c>
      <c r="AF168">
        <f t="shared" si="55"/>
        <v>16</v>
      </c>
      <c r="AG168" s="30">
        <f t="shared" si="56"/>
        <v>41000</v>
      </c>
      <c r="AI168" s="30">
        <f t="shared" si="57"/>
        <v>656000</v>
      </c>
    </row>
    <row r="169" spans="1:35" x14ac:dyDescent="0.4">
      <c r="A169" s="23">
        <v>44694</v>
      </c>
      <c r="B169" t="s">
        <v>62</v>
      </c>
      <c r="C169" t="s">
        <v>126</v>
      </c>
      <c r="D169" t="s">
        <v>124</v>
      </c>
      <c r="G169">
        <v>10</v>
      </c>
      <c r="H169" t="s">
        <v>18</v>
      </c>
      <c r="I169">
        <v>42500</v>
      </c>
      <c r="J169">
        <v>4</v>
      </c>
      <c r="K169">
        <v>170000</v>
      </c>
      <c r="O169">
        <v>44694</v>
      </c>
      <c r="Q169" t="s">
        <v>20</v>
      </c>
      <c r="S169" s="23">
        <f t="shared" si="52"/>
        <v>44694</v>
      </c>
      <c r="T169">
        <v>3</v>
      </c>
      <c r="U169" s="23" t="str">
        <f>VLOOKUP(B169,학교리스트!$B$2:$C$32,2,FALSE)</f>
        <v>10035</v>
      </c>
      <c r="W169" s="29" t="s">
        <v>47</v>
      </c>
      <c r="X169">
        <v>100</v>
      </c>
      <c r="Y169">
        <v>11</v>
      </c>
      <c r="Z169" t="s">
        <v>50</v>
      </c>
      <c r="AA169" t="str">
        <f t="shared" si="53"/>
        <v>동인초등학교</v>
      </c>
      <c r="AB169" t="str">
        <f t="shared" si="54"/>
        <v>gs00148</v>
      </c>
      <c r="AF169">
        <f t="shared" si="55"/>
        <v>4</v>
      </c>
      <c r="AG169" s="30">
        <f t="shared" si="56"/>
        <v>42500</v>
      </c>
      <c r="AI169" s="30">
        <f t="shared" si="57"/>
        <v>170000</v>
      </c>
    </row>
    <row r="170" spans="1:35" x14ac:dyDescent="0.4">
      <c r="A170" s="23">
        <v>44694</v>
      </c>
      <c r="B170" t="s">
        <v>64</v>
      </c>
      <c r="C170" t="s">
        <v>126</v>
      </c>
      <c r="D170" t="s">
        <v>175</v>
      </c>
      <c r="G170">
        <v>1</v>
      </c>
      <c r="H170" t="s">
        <v>18</v>
      </c>
      <c r="I170">
        <v>2300</v>
      </c>
      <c r="J170">
        <v>3</v>
      </c>
      <c r="K170">
        <v>6900</v>
      </c>
      <c r="O170">
        <v>44694</v>
      </c>
      <c r="Q170">
        <v>300377</v>
      </c>
      <c r="S170" s="23">
        <f t="shared" si="52"/>
        <v>44694</v>
      </c>
      <c r="T170">
        <v>4</v>
      </c>
      <c r="U170" s="23" t="str">
        <f>VLOOKUP(B170,학교리스트!$B$2:$C$32,2,FALSE)</f>
        <v>10030</v>
      </c>
      <c r="W170" s="29" t="s">
        <v>47</v>
      </c>
      <c r="X170">
        <v>100</v>
      </c>
      <c r="Y170">
        <v>11</v>
      </c>
      <c r="Z170" t="s">
        <v>50</v>
      </c>
      <c r="AA170" t="str">
        <f t="shared" si="53"/>
        <v>문광초등학교</v>
      </c>
      <c r="AB170">
        <f t="shared" si="54"/>
        <v>300377</v>
      </c>
      <c r="AF170">
        <f t="shared" si="55"/>
        <v>3</v>
      </c>
      <c r="AG170" s="30">
        <f t="shared" si="56"/>
        <v>2300</v>
      </c>
      <c r="AI170" s="30">
        <f t="shared" si="57"/>
        <v>6900</v>
      </c>
    </row>
    <row r="171" spans="1:35" x14ac:dyDescent="0.4">
      <c r="A171" s="23">
        <v>44694</v>
      </c>
      <c r="B171" t="s">
        <v>64</v>
      </c>
      <c r="C171" t="s">
        <v>126</v>
      </c>
      <c r="D171" t="s">
        <v>122</v>
      </c>
      <c r="G171">
        <v>1</v>
      </c>
      <c r="H171" t="s">
        <v>18</v>
      </c>
      <c r="I171">
        <v>3600</v>
      </c>
      <c r="J171">
        <v>4.7</v>
      </c>
      <c r="K171">
        <v>16920</v>
      </c>
      <c r="O171">
        <v>44694</v>
      </c>
      <c r="Q171">
        <v>300378</v>
      </c>
      <c r="S171" s="23">
        <f t="shared" si="52"/>
        <v>44694</v>
      </c>
      <c r="T171">
        <v>4</v>
      </c>
      <c r="U171" s="23" t="str">
        <f>VLOOKUP(B171,학교리스트!$B$2:$C$32,2,FALSE)</f>
        <v>10030</v>
      </c>
      <c r="W171" s="29" t="s">
        <v>47</v>
      </c>
      <c r="X171">
        <v>100</v>
      </c>
      <c r="Y171">
        <v>11</v>
      </c>
      <c r="Z171" t="s">
        <v>50</v>
      </c>
      <c r="AA171" t="str">
        <f t="shared" si="53"/>
        <v>문광초등학교</v>
      </c>
      <c r="AB171">
        <f t="shared" si="54"/>
        <v>300378</v>
      </c>
      <c r="AF171">
        <f t="shared" si="55"/>
        <v>4.7</v>
      </c>
      <c r="AG171" s="30">
        <f t="shared" si="56"/>
        <v>3600</v>
      </c>
      <c r="AI171" s="30">
        <f t="shared" si="57"/>
        <v>16920</v>
      </c>
    </row>
    <row r="172" spans="1:35" x14ac:dyDescent="0.4">
      <c r="A172" s="23">
        <v>44694</v>
      </c>
      <c r="B172" t="s">
        <v>68</v>
      </c>
      <c r="C172" t="s">
        <v>126</v>
      </c>
      <c r="D172" t="s">
        <v>174</v>
      </c>
      <c r="G172">
        <v>1</v>
      </c>
      <c r="H172" t="s">
        <v>18</v>
      </c>
      <c r="I172">
        <v>15000</v>
      </c>
      <c r="J172">
        <v>0.2</v>
      </c>
      <c r="K172">
        <v>3000</v>
      </c>
      <c r="O172">
        <v>44694</v>
      </c>
      <c r="Q172">
        <v>300375</v>
      </c>
      <c r="S172" s="23">
        <f t="shared" si="52"/>
        <v>44694</v>
      </c>
      <c r="T172">
        <v>5</v>
      </c>
      <c r="U172" s="23" t="str">
        <f>VLOOKUP(B172,학교리스트!$B$2:$C$32,2,FALSE)</f>
        <v>10032</v>
      </c>
      <c r="W172" s="29" t="s">
        <v>47</v>
      </c>
      <c r="X172">
        <v>100</v>
      </c>
      <c r="Y172">
        <v>11</v>
      </c>
      <c r="Z172" t="s">
        <v>50</v>
      </c>
      <c r="AA172" t="str">
        <f t="shared" si="53"/>
        <v>송면초등학교</v>
      </c>
      <c r="AB172">
        <f t="shared" si="54"/>
        <v>300375</v>
      </c>
      <c r="AF172">
        <f t="shared" si="55"/>
        <v>0.2</v>
      </c>
      <c r="AG172" s="30">
        <f t="shared" si="56"/>
        <v>15000</v>
      </c>
      <c r="AI172" s="30">
        <f t="shared" si="57"/>
        <v>3000</v>
      </c>
    </row>
    <row r="173" spans="1:35" x14ac:dyDescent="0.4">
      <c r="A173" s="23">
        <v>44694</v>
      </c>
      <c r="B173" t="s">
        <v>71</v>
      </c>
      <c r="C173" t="s">
        <v>126</v>
      </c>
      <c r="D173" t="s">
        <v>184</v>
      </c>
      <c r="E173" t="s">
        <v>204</v>
      </c>
      <c r="F173" t="s">
        <v>205</v>
      </c>
      <c r="G173">
        <v>1</v>
      </c>
      <c r="H173" t="s">
        <v>18</v>
      </c>
      <c r="I173">
        <v>3300</v>
      </c>
      <c r="J173">
        <v>1.5</v>
      </c>
      <c r="K173">
        <v>4950</v>
      </c>
      <c r="O173">
        <v>44694</v>
      </c>
      <c r="Q173">
        <v>300372</v>
      </c>
      <c r="S173" s="23">
        <f t="shared" si="52"/>
        <v>44694</v>
      </c>
      <c r="T173">
        <v>6</v>
      </c>
      <c r="U173" s="23" t="str">
        <f>VLOOKUP(B173,학교리스트!$B$2:$C$32,2,FALSE)</f>
        <v>10043</v>
      </c>
      <c r="W173" s="29" t="s">
        <v>47</v>
      </c>
      <c r="X173">
        <v>100</v>
      </c>
      <c r="Y173">
        <v>11</v>
      </c>
      <c r="Z173" t="s">
        <v>50</v>
      </c>
      <c r="AA173" t="str">
        <f t="shared" si="53"/>
        <v>장연초등학교</v>
      </c>
      <c r="AB173">
        <f t="shared" si="54"/>
        <v>300372</v>
      </c>
      <c r="AF173">
        <f t="shared" si="55"/>
        <v>1.5</v>
      </c>
      <c r="AG173" s="30">
        <f t="shared" si="56"/>
        <v>3300</v>
      </c>
      <c r="AI173" s="30">
        <f t="shared" si="57"/>
        <v>4950</v>
      </c>
    </row>
    <row r="174" spans="1:35" x14ac:dyDescent="0.4">
      <c r="A174" s="23">
        <v>44694</v>
      </c>
      <c r="B174" t="s">
        <v>71</v>
      </c>
      <c r="C174" t="s">
        <v>126</v>
      </c>
      <c r="D174" t="s">
        <v>160</v>
      </c>
      <c r="E174" t="s">
        <v>161</v>
      </c>
      <c r="F174" t="s">
        <v>170</v>
      </c>
      <c r="G174">
        <v>1</v>
      </c>
      <c r="H174" t="s">
        <v>18</v>
      </c>
      <c r="I174">
        <v>2700</v>
      </c>
      <c r="J174">
        <v>1</v>
      </c>
      <c r="K174">
        <v>2700</v>
      </c>
      <c r="O174">
        <v>44694</v>
      </c>
      <c r="Q174">
        <v>300374</v>
      </c>
      <c r="S174" s="23">
        <f t="shared" si="52"/>
        <v>44694</v>
      </c>
      <c r="T174">
        <v>6</v>
      </c>
      <c r="U174" s="23" t="str">
        <f>VLOOKUP(B174,학교리스트!$B$2:$C$32,2,FALSE)</f>
        <v>10043</v>
      </c>
      <c r="W174" s="29" t="s">
        <v>47</v>
      </c>
      <c r="X174">
        <v>100</v>
      </c>
      <c r="Y174">
        <v>11</v>
      </c>
      <c r="Z174" t="s">
        <v>50</v>
      </c>
      <c r="AA174" t="str">
        <f t="shared" si="53"/>
        <v>장연초등학교</v>
      </c>
      <c r="AB174">
        <f t="shared" si="54"/>
        <v>300374</v>
      </c>
      <c r="AF174">
        <f t="shared" si="55"/>
        <v>1</v>
      </c>
      <c r="AG174" s="30">
        <f t="shared" si="56"/>
        <v>2700</v>
      </c>
      <c r="AI174" s="30">
        <f t="shared" si="57"/>
        <v>2700</v>
      </c>
    </row>
    <row r="175" spans="1:35" x14ac:dyDescent="0.4">
      <c r="A175" s="23">
        <v>44694</v>
      </c>
      <c r="B175" t="s">
        <v>75</v>
      </c>
      <c r="C175" t="s">
        <v>126</v>
      </c>
      <c r="D175" t="s">
        <v>154</v>
      </c>
      <c r="G175">
        <v>1</v>
      </c>
      <c r="H175" t="s">
        <v>18</v>
      </c>
      <c r="I175">
        <v>5000</v>
      </c>
      <c r="J175">
        <v>1.4</v>
      </c>
      <c r="K175">
        <v>7000</v>
      </c>
      <c r="O175">
        <v>44694</v>
      </c>
      <c r="Q175">
        <v>300380</v>
      </c>
      <c r="S175" s="23">
        <f t="shared" si="52"/>
        <v>44694</v>
      </c>
      <c r="T175">
        <v>7</v>
      </c>
      <c r="U175" s="23" t="str">
        <f>VLOOKUP(B175,학교리스트!$B$2:$C$32,2,FALSE)</f>
        <v>10039</v>
      </c>
      <c r="W175" s="29" t="s">
        <v>47</v>
      </c>
      <c r="X175">
        <v>100</v>
      </c>
      <c r="Y175">
        <v>11</v>
      </c>
      <c r="Z175" t="s">
        <v>50</v>
      </c>
      <c r="AA175" t="str">
        <f t="shared" si="53"/>
        <v>청천초등학교</v>
      </c>
      <c r="AB175">
        <f t="shared" si="54"/>
        <v>300380</v>
      </c>
      <c r="AF175">
        <f t="shared" si="55"/>
        <v>1.4</v>
      </c>
      <c r="AG175" s="30">
        <f t="shared" si="56"/>
        <v>5000</v>
      </c>
      <c r="AI175" s="30">
        <f t="shared" si="57"/>
        <v>7000</v>
      </c>
    </row>
    <row r="176" spans="1:35" x14ac:dyDescent="0.4">
      <c r="A176" s="23">
        <v>44694</v>
      </c>
      <c r="B176" t="s">
        <v>75</v>
      </c>
      <c r="C176" t="s">
        <v>126</v>
      </c>
      <c r="D176" t="s">
        <v>178</v>
      </c>
      <c r="G176">
        <v>1</v>
      </c>
      <c r="H176" t="s">
        <v>18</v>
      </c>
      <c r="I176">
        <v>2300</v>
      </c>
      <c r="J176">
        <v>1.3</v>
      </c>
      <c r="K176">
        <v>2990</v>
      </c>
      <c r="O176">
        <v>44694</v>
      </c>
      <c r="Q176">
        <v>300373</v>
      </c>
      <c r="S176" s="23">
        <f t="shared" si="52"/>
        <v>44694</v>
      </c>
      <c r="T176">
        <v>7</v>
      </c>
      <c r="U176" s="23" t="str">
        <f>VLOOKUP(B176,학교리스트!$B$2:$C$32,2,FALSE)</f>
        <v>10039</v>
      </c>
      <c r="W176" s="29" t="s">
        <v>47</v>
      </c>
      <c r="X176">
        <v>100</v>
      </c>
      <c r="Y176">
        <v>11</v>
      </c>
      <c r="Z176" t="s">
        <v>50</v>
      </c>
      <c r="AA176" t="str">
        <f t="shared" si="53"/>
        <v>청천초등학교</v>
      </c>
      <c r="AB176">
        <f t="shared" si="54"/>
        <v>300373</v>
      </c>
      <c r="AF176">
        <f t="shared" si="55"/>
        <v>1.3</v>
      </c>
      <c r="AG176" s="30">
        <f t="shared" si="56"/>
        <v>2300</v>
      </c>
      <c r="AI176" s="30">
        <f t="shared" si="57"/>
        <v>2990</v>
      </c>
    </row>
    <row r="177" spans="1:35" x14ac:dyDescent="0.4">
      <c r="A177" s="23">
        <v>44694</v>
      </c>
      <c r="B177" t="s">
        <v>75</v>
      </c>
      <c r="C177" t="s">
        <v>126</v>
      </c>
      <c r="D177" t="s">
        <v>157</v>
      </c>
      <c r="G177">
        <v>1</v>
      </c>
      <c r="H177" t="s">
        <v>18</v>
      </c>
      <c r="I177">
        <v>1600</v>
      </c>
      <c r="J177">
        <v>4</v>
      </c>
      <c r="K177">
        <v>6400</v>
      </c>
      <c r="O177">
        <v>44694</v>
      </c>
      <c r="Q177">
        <v>300376</v>
      </c>
      <c r="S177" s="23">
        <f t="shared" si="52"/>
        <v>44694</v>
      </c>
      <c r="T177">
        <v>7</v>
      </c>
      <c r="U177" s="23" t="str">
        <f>VLOOKUP(B177,학교리스트!$B$2:$C$32,2,FALSE)</f>
        <v>10039</v>
      </c>
      <c r="W177" s="29" t="s">
        <v>47</v>
      </c>
      <c r="X177">
        <v>100</v>
      </c>
      <c r="Y177">
        <v>11</v>
      </c>
      <c r="Z177" t="s">
        <v>50</v>
      </c>
      <c r="AA177" t="str">
        <f t="shared" si="53"/>
        <v>청천초등학교</v>
      </c>
      <c r="AB177">
        <f t="shared" si="54"/>
        <v>300376</v>
      </c>
      <c r="AF177">
        <f t="shared" si="55"/>
        <v>4</v>
      </c>
      <c r="AG177" s="30">
        <f t="shared" si="56"/>
        <v>1600</v>
      </c>
      <c r="AI177" s="30">
        <f t="shared" si="57"/>
        <v>6400</v>
      </c>
    </row>
    <row r="178" spans="1:35" x14ac:dyDescent="0.4">
      <c r="A178" s="23">
        <v>44694</v>
      </c>
      <c r="B178" t="s">
        <v>75</v>
      </c>
      <c r="C178" t="s">
        <v>126</v>
      </c>
      <c r="D178" t="s">
        <v>122</v>
      </c>
      <c r="G178">
        <v>1</v>
      </c>
      <c r="H178" t="s">
        <v>18</v>
      </c>
      <c r="I178">
        <v>3600</v>
      </c>
      <c r="J178">
        <v>7.8</v>
      </c>
      <c r="K178">
        <v>28080</v>
      </c>
      <c r="O178">
        <v>44694</v>
      </c>
      <c r="Q178">
        <v>300378</v>
      </c>
      <c r="S178" s="23">
        <f t="shared" si="52"/>
        <v>44694</v>
      </c>
      <c r="T178">
        <v>7</v>
      </c>
      <c r="U178" s="23" t="str">
        <f>VLOOKUP(B178,학교리스트!$B$2:$C$32,2,FALSE)</f>
        <v>10039</v>
      </c>
      <c r="W178" s="29" t="s">
        <v>47</v>
      </c>
      <c r="X178">
        <v>100</v>
      </c>
      <c r="Y178">
        <v>11</v>
      </c>
      <c r="Z178" t="s">
        <v>50</v>
      </c>
      <c r="AA178" t="str">
        <f t="shared" si="53"/>
        <v>청천초등학교</v>
      </c>
      <c r="AB178">
        <f t="shared" si="54"/>
        <v>300378</v>
      </c>
      <c r="AF178">
        <f t="shared" si="55"/>
        <v>7.8</v>
      </c>
      <c r="AG178" s="30">
        <f t="shared" si="56"/>
        <v>3600</v>
      </c>
      <c r="AI178" s="30">
        <f t="shared" si="57"/>
        <v>28080</v>
      </c>
    </row>
    <row r="179" spans="1:35" x14ac:dyDescent="0.4">
      <c r="A179" s="23">
        <v>44694</v>
      </c>
      <c r="B179" t="s">
        <v>77</v>
      </c>
      <c r="C179" t="s">
        <v>126</v>
      </c>
      <c r="D179" t="s">
        <v>175</v>
      </c>
      <c r="E179" t="s">
        <v>185</v>
      </c>
      <c r="F179" t="s">
        <v>186</v>
      </c>
      <c r="G179">
        <v>1</v>
      </c>
      <c r="H179" t="s">
        <v>18</v>
      </c>
      <c r="I179">
        <v>2300</v>
      </c>
      <c r="J179">
        <v>10</v>
      </c>
      <c r="K179">
        <v>23000</v>
      </c>
      <c r="O179">
        <v>44694</v>
      </c>
      <c r="Q179">
        <v>300377</v>
      </c>
      <c r="S179" s="23">
        <f t="shared" si="52"/>
        <v>44694</v>
      </c>
      <c r="T179">
        <v>8</v>
      </c>
      <c r="U179" s="23" t="str">
        <f>VLOOKUP(B179,학교리스트!$B$2:$C$32,2,FALSE)</f>
        <v>10042</v>
      </c>
      <c r="W179" s="29" t="s">
        <v>47</v>
      </c>
      <c r="X179">
        <v>100</v>
      </c>
      <c r="Y179">
        <v>11</v>
      </c>
      <c r="Z179" t="s">
        <v>50</v>
      </c>
      <c r="AA179" t="str">
        <f t="shared" si="53"/>
        <v>칠성초등학교</v>
      </c>
      <c r="AB179">
        <f t="shared" si="54"/>
        <v>300377</v>
      </c>
      <c r="AF179">
        <f t="shared" si="55"/>
        <v>10</v>
      </c>
      <c r="AG179" s="30">
        <f t="shared" si="56"/>
        <v>2300</v>
      </c>
      <c r="AI179" s="30">
        <f t="shared" si="57"/>
        <v>23000</v>
      </c>
    </row>
    <row r="180" spans="1:35" x14ac:dyDescent="0.4">
      <c r="A180" s="23">
        <v>44694</v>
      </c>
      <c r="B180" t="s">
        <v>77</v>
      </c>
      <c r="C180" t="s">
        <v>126</v>
      </c>
      <c r="D180" t="s">
        <v>160</v>
      </c>
      <c r="E180" t="s">
        <v>161</v>
      </c>
      <c r="F180" t="s">
        <v>162</v>
      </c>
      <c r="G180">
        <v>1</v>
      </c>
      <c r="H180" t="s">
        <v>18</v>
      </c>
      <c r="I180">
        <v>2700</v>
      </c>
      <c r="J180">
        <v>1.5</v>
      </c>
      <c r="K180">
        <v>4050</v>
      </c>
      <c r="O180">
        <v>44694</v>
      </c>
      <c r="Q180">
        <v>300374</v>
      </c>
      <c r="S180" s="23">
        <f t="shared" si="52"/>
        <v>44694</v>
      </c>
      <c r="T180">
        <v>8</v>
      </c>
      <c r="U180" s="23" t="str">
        <f>VLOOKUP(B180,학교리스트!$B$2:$C$32,2,FALSE)</f>
        <v>10042</v>
      </c>
      <c r="W180" s="29" t="s">
        <v>47</v>
      </c>
      <c r="X180">
        <v>100</v>
      </c>
      <c r="Y180">
        <v>11</v>
      </c>
      <c r="Z180" t="s">
        <v>50</v>
      </c>
      <c r="AA180" t="str">
        <f t="shared" si="53"/>
        <v>칠성초등학교</v>
      </c>
      <c r="AB180">
        <f t="shared" si="54"/>
        <v>300374</v>
      </c>
      <c r="AF180">
        <f t="shared" si="55"/>
        <v>1.5</v>
      </c>
      <c r="AG180" s="30">
        <f t="shared" si="56"/>
        <v>2700</v>
      </c>
      <c r="AI180" s="30">
        <f t="shared" si="57"/>
        <v>4050</v>
      </c>
    </row>
    <row r="181" spans="1:35" x14ac:dyDescent="0.4">
      <c r="O181">
        <v>44694</v>
      </c>
      <c r="Q181" t="e">
        <v>#N/A</v>
      </c>
    </row>
  </sheetData>
  <phoneticPr fontId="5" type="noConversion"/>
  <conditionalFormatting sqref="H2:I2">
    <cfRule type="expression" dxfId="0" priority="1">
      <formula>$L2="취소"</formula>
    </cfRule>
  </conditionalFormatting>
  <dataValidations disablePrompts="1" count="16">
    <dataValidation allowBlank="1" showInputMessage="1" showErrorMessage="1" promptTitle="확정여부" prompt="&quot;확정&quot;입력시 주문조회sheet에서 계산집계를 합니다_x000a_&quot;취소&quot;입력시 주문조회sheet에서 계산되지 않습니다" sqref="L1:N1" xr:uid="{65A021D4-5D62-4A4C-9E80-4D5BBD259EC3}"/>
    <dataValidation allowBlank="1" showInputMessage="1" showErrorMessage="1" promptTitle="금액" prompt="자동계산 됩니다" sqref="K1" xr:uid="{F7CDED61-5921-4317-826A-3259F0C4D5F8}"/>
    <dataValidation allowBlank="1" showInputMessage="1" showErrorMessage="1" promptTitle="수량" prompt="필요한 수량을 입력해 주세요" sqref="J1" xr:uid="{49F09821-2855-4389-9796-19C00D6F515B}"/>
    <dataValidation allowBlank="1" showInputMessage="1" showErrorMessage="1" promptTitle="단가" prompt="상품자료sheet에서 자동복사해 옵니다_x000a_납기일기준 최근에 등록된 단가를 복사해 옵니다" sqref="I1" xr:uid="{CC440E29-94ED-4182-A43E-90089D4013C1}"/>
    <dataValidation allowBlank="1" showInputMessage="1" showErrorMessage="1" promptTitle="단위" prompt="상품자료 sheet에서 자동 복사해 옵니다_x000a_별도입력필요가 없습니다" sqref="G1:H1" xr:uid="{B96D7907-2538-4292-8D2A-F1E9DB93F79C}"/>
    <dataValidation allowBlank="1" showInputMessage="1" showErrorMessage="1" promptTitle="돈육두께" prompt="고기를 절단할 고기 두께를 선택해 주세요_x000a_3mm,9mm 만 가능합니다_x000a_" sqref="F1" xr:uid="{D2F3EAED-CA46-446D-935D-1D5E838E1742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" xr:uid="{9B6DACC7-8F42-4FF0-8B03-BFB7575EF508}"/>
    <dataValidation allowBlank="1" showInputMessage="1" showErrorMessage="1" promptTitle="상품" prompt="발주하시고자 하는 친환경 품목을 선택하세요" sqref="D1" xr:uid="{01FEE726-F61E-400D-8639-C82BB8338C3E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EFE371B3-D9C4-4E5B-95CC-69667A497DCD}"/>
    <dataValidation allowBlank="1" showInputMessage="1" showErrorMessage="1" promptTitle="주문처" prompt="드롭박스를 선택하시거나 기관명을 오타없이 정확하게 입력하세요" sqref="B1" xr:uid="{1AC99EC4-A3B6-45CA-83B2-7419AB501BC8}"/>
    <dataValidation allowBlank="1" showInputMessage="1" showErrorMessage="1" promptTitle="납기일" prompt="작성예 2021-11-1_x000a_토,일요일은 입력제한이 걸려있습니다" sqref="A1" xr:uid="{541D669F-9534-470E-85A6-93ED98F29762}"/>
    <dataValidation type="list" showInputMessage="1" showErrorMessage="1" sqref="L2:N2" xr:uid="{DE551896-61DC-46CF-B4A1-014F3AE1C056}">
      <formula1>INDIRECT("확정여부[확정여부]")</formula1>
    </dataValidation>
    <dataValidation type="list" allowBlank="1" showInputMessage="1" showErrorMessage="1" sqref="D2" xr:uid="{B5FF25C4-3719-42E1-8625-8615D13FF7F7}">
      <formula1>INDIRECT("상품[상품]")</formula1>
    </dataValidation>
    <dataValidation type="list" allowBlank="1" showInputMessage="1" showErrorMessage="1" sqref="B2" xr:uid="{58501E67-FB5B-4A7A-989B-A77610A5F9F3}">
      <formula1>INDIRECT("주문처[주문처]")</formula1>
    </dataValidation>
    <dataValidation type="custom" operator="notBetween" allowBlank="1" showInputMessage="1" showErrorMessage="1" errorTitle="주말출고 불가합니다" error="토요일 혹은 일요일 입니다" sqref="A2" xr:uid="{AD096E97-E382-4999-AC27-A8B977077F97}">
      <formula1>AND(WEEKDAY(A2)&lt;&gt;7,WEEKDAY(A2)&lt;&gt;1)</formula1>
    </dataValidation>
    <dataValidation type="list" allowBlank="1" showInputMessage="1" showErrorMessage="1" sqref="C2" xr:uid="{DC7A7FF6-200E-4DA7-BE13-2009E8176993}">
      <formula1>INDIRECT("식사기간[식사시간]")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24FB5-AAF1-4BA0-B016-7FF8066AF4B9}">
  <dimension ref="A1:Y2"/>
  <sheetViews>
    <sheetView workbookViewId="0">
      <pane ySplit="1" topLeftCell="A2" activePane="bottomLeft" state="frozenSplit"/>
      <selection pane="bottomLeft"/>
    </sheetView>
  </sheetViews>
  <sheetFormatPr defaultRowHeight="17.399999999999999" x14ac:dyDescent="0.4"/>
  <cols>
    <col min="1" max="1" width="11.09765625" style="19" bestFit="1" customWidth="1"/>
    <col min="2" max="2" width="5" style="19" bestFit="1" customWidth="1"/>
    <col min="3" max="3" width="10.3984375" style="19" bestFit="1" customWidth="1"/>
    <col min="4" max="4" width="8.59765625" style="19" bestFit="1" customWidth="1"/>
    <col min="5" max="5" width="6.796875" style="19" bestFit="1" customWidth="1"/>
    <col min="6" max="8" width="8.59765625" style="19" bestFit="1" customWidth="1"/>
    <col min="9" max="9" width="17" style="19" bestFit="1" customWidth="1"/>
    <col min="10" max="10" width="8.59765625" style="19" bestFit="1" customWidth="1"/>
    <col min="11" max="11" width="6.796875" style="19" bestFit="1" customWidth="1"/>
    <col min="12" max="12" width="5" style="19" bestFit="1" customWidth="1"/>
    <col min="13" max="13" width="6.796875" style="19" bestFit="1" customWidth="1"/>
    <col min="14" max="18" width="13.69921875" style="20" customWidth="1"/>
    <col min="19" max="19" width="5" style="19" bestFit="1" customWidth="1"/>
    <col min="20" max="20" width="6.796875" style="19" bestFit="1" customWidth="1"/>
    <col min="21" max="21" width="8.59765625" style="19" bestFit="1" customWidth="1"/>
    <col min="22" max="22" width="6.796875" style="19" bestFit="1" customWidth="1"/>
    <col min="23" max="23" width="12.3984375" style="19" bestFit="1" customWidth="1"/>
    <col min="24" max="24" width="5" style="19" bestFit="1" customWidth="1"/>
    <col min="25" max="25" width="13.69921875" style="20" customWidth="1"/>
    <col min="26" max="16384" width="8.796875" style="18"/>
  </cols>
  <sheetData>
    <row r="1" spans="1:25" x14ac:dyDescent="0.4">
      <c r="A1" s="14" t="s">
        <v>21</v>
      </c>
      <c r="B1" s="15" t="s">
        <v>22</v>
      </c>
      <c r="C1" s="14" t="s">
        <v>23</v>
      </c>
      <c r="D1" s="15" t="s">
        <v>24</v>
      </c>
      <c r="E1" s="14" t="s">
        <v>25</v>
      </c>
      <c r="F1" s="14" t="s">
        <v>26</v>
      </c>
      <c r="G1" s="14" t="s">
        <v>27</v>
      </c>
      <c r="H1" s="15" t="s">
        <v>28</v>
      </c>
      <c r="I1" s="15" t="s">
        <v>29</v>
      </c>
      <c r="J1" s="14" t="s">
        <v>30</v>
      </c>
      <c r="K1" s="14" t="s">
        <v>31</v>
      </c>
      <c r="L1" s="15" t="s">
        <v>32</v>
      </c>
      <c r="M1" s="15" t="s">
        <v>33</v>
      </c>
      <c r="N1" s="16" t="s">
        <v>34</v>
      </c>
      <c r="O1" s="17" t="s">
        <v>35</v>
      </c>
      <c r="P1" s="17" t="s">
        <v>36</v>
      </c>
      <c r="Q1" s="17" t="s">
        <v>37</v>
      </c>
      <c r="R1" s="17" t="s">
        <v>38</v>
      </c>
      <c r="S1" s="15" t="s">
        <v>39</v>
      </c>
      <c r="T1" s="15" t="s">
        <v>40</v>
      </c>
      <c r="U1" s="15" t="s">
        <v>41</v>
      </c>
      <c r="V1" s="15" t="s">
        <v>42</v>
      </c>
      <c r="W1" s="15" t="s">
        <v>43</v>
      </c>
      <c r="X1" s="15" t="s">
        <v>44</v>
      </c>
      <c r="Y1" s="17" t="s">
        <v>45</v>
      </c>
    </row>
    <row r="2" spans="1:25" x14ac:dyDescent="0.4">
      <c r="A2" s="19" t="s">
        <v>46</v>
      </c>
      <c r="C2">
        <v>10037</v>
      </c>
      <c r="E2" s="19" t="s">
        <v>47</v>
      </c>
      <c r="F2" s="19" t="s">
        <v>48</v>
      </c>
      <c r="G2" s="19" t="s">
        <v>49</v>
      </c>
      <c r="H2" s="19" t="s">
        <v>50</v>
      </c>
      <c r="J2" s="19" t="s">
        <v>20</v>
      </c>
      <c r="N2" s="20">
        <v>1</v>
      </c>
      <c r="O2" s="20">
        <v>3000</v>
      </c>
      <c r="Q2" s="20">
        <v>3000</v>
      </c>
      <c r="R2" s="20">
        <v>0</v>
      </c>
    </row>
  </sheetData>
  <phoneticPr fontId="5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45372-FE05-4288-AE3B-71B7A9B2EF78}">
  <dimension ref="A1:C32"/>
  <sheetViews>
    <sheetView topLeftCell="A4" workbookViewId="0">
      <selection activeCell="B7" sqref="B7"/>
    </sheetView>
  </sheetViews>
  <sheetFormatPr defaultRowHeight="17.399999999999999" x14ac:dyDescent="0.4"/>
  <cols>
    <col min="2" max="2" width="27.59765625" bestFit="1" customWidth="1"/>
    <col min="3" max="3" width="10.3984375" bestFit="1" customWidth="1"/>
  </cols>
  <sheetData>
    <row r="1" spans="1:3" x14ac:dyDescent="0.4">
      <c r="A1" t="s">
        <v>53</v>
      </c>
      <c r="B1" t="s">
        <v>51</v>
      </c>
      <c r="C1" t="s">
        <v>52</v>
      </c>
    </row>
    <row r="2" spans="1:3" x14ac:dyDescent="0.4">
      <c r="A2">
        <v>1</v>
      </c>
      <c r="B2" s="26" t="s">
        <v>61</v>
      </c>
      <c r="C2" t="s">
        <v>103</v>
      </c>
    </row>
    <row r="3" spans="1:3" x14ac:dyDescent="0.4">
      <c r="A3">
        <f>A2+1</f>
        <v>2</v>
      </c>
      <c r="B3" s="25" t="s">
        <v>54</v>
      </c>
      <c r="C3" t="s">
        <v>104</v>
      </c>
    </row>
    <row r="4" spans="1:3" x14ac:dyDescent="0.4">
      <c r="A4">
        <f t="shared" ref="A4:A32" si="0">A3+1</f>
        <v>3</v>
      </c>
      <c r="B4" s="26" t="s">
        <v>149</v>
      </c>
      <c r="C4" t="s">
        <v>105</v>
      </c>
    </row>
    <row r="5" spans="1:3" x14ac:dyDescent="0.4">
      <c r="A5">
        <f t="shared" si="0"/>
        <v>4</v>
      </c>
      <c r="B5" s="25" t="s">
        <v>55</v>
      </c>
      <c r="C5" t="s">
        <v>106</v>
      </c>
    </row>
    <row r="6" spans="1:3" x14ac:dyDescent="0.4">
      <c r="A6">
        <f t="shared" si="0"/>
        <v>5</v>
      </c>
      <c r="B6" s="26" t="s">
        <v>179</v>
      </c>
      <c r="C6" t="s">
        <v>107</v>
      </c>
    </row>
    <row r="7" spans="1:3" x14ac:dyDescent="0.4">
      <c r="A7">
        <f t="shared" si="0"/>
        <v>6</v>
      </c>
      <c r="B7" s="25" t="s">
        <v>56</v>
      </c>
      <c r="C7" t="s">
        <v>108</v>
      </c>
    </row>
    <row r="8" spans="1:3" x14ac:dyDescent="0.4">
      <c r="A8">
        <f t="shared" si="0"/>
        <v>7</v>
      </c>
      <c r="B8" s="26" t="s">
        <v>63</v>
      </c>
      <c r="C8" t="s">
        <v>109</v>
      </c>
    </row>
    <row r="9" spans="1:3" x14ac:dyDescent="0.4">
      <c r="A9">
        <f t="shared" si="0"/>
        <v>8</v>
      </c>
      <c r="B9" s="26" t="s">
        <v>15</v>
      </c>
      <c r="C9" t="s">
        <v>110</v>
      </c>
    </row>
    <row r="10" spans="1:3" x14ac:dyDescent="0.4">
      <c r="A10">
        <f t="shared" si="0"/>
        <v>9</v>
      </c>
      <c r="B10" s="26" t="s">
        <v>65</v>
      </c>
      <c r="C10" t="s">
        <v>111</v>
      </c>
    </row>
    <row r="11" spans="1:3" x14ac:dyDescent="0.4">
      <c r="A11">
        <f t="shared" si="0"/>
        <v>10</v>
      </c>
      <c r="B11" s="25" t="s">
        <v>57</v>
      </c>
      <c r="C11" t="s">
        <v>112</v>
      </c>
    </row>
    <row r="12" spans="1:3" x14ac:dyDescent="0.4">
      <c r="A12">
        <f t="shared" si="0"/>
        <v>11</v>
      </c>
      <c r="B12" s="25" t="s">
        <v>58</v>
      </c>
      <c r="C12" t="s">
        <v>113</v>
      </c>
    </row>
    <row r="13" spans="1:3" x14ac:dyDescent="0.4">
      <c r="A13">
        <f t="shared" si="0"/>
        <v>12</v>
      </c>
      <c r="B13" s="26" t="s">
        <v>67</v>
      </c>
      <c r="C13" t="s">
        <v>114</v>
      </c>
    </row>
    <row r="14" spans="1:3" x14ac:dyDescent="0.4">
      <c r="A14">
        <f t="shared" si="0"/>
        <v>13</v>
      </c>
      <c r="B14" s="26" t="s">
        <v>69</v>
      </c>
      <c r="C14" t="s">
        <v>115</v>
      </c>
    </row>
    <row r="15" spans="1:3" x14ac:dyDescent="0.4">
      <c r="A15">
        <f t="shared" si="0"/>
        <v>14</v>
      </c>
      <c r="B15" s="26" t="s">
        <v>70</v>
      </c>
      <c r="C15" t="s">
        <v>116</v>
      </c>
    </row>
    <row r="16" spans="1:3" x14ac:dyDescent="0.4">
      <c r="A16">
        <f t="shared" si="0"/>
        <v>15</v>
      </c>
      <c r="B16" s="26" t="s">
        <v>72</v>
      </c>
      <c r="C16" t="s">
        <v>117</v>
      </c>
    </row>
    <row r="17" spans="1:3" x14ac:dyDescent="0.4">
      <c r="A17">
        <f t="shared" si="0"/>
        <v>16</v>
      </c>
      <c r="B17" s="26" t="s">
        <v>74</v>
      </c>
      <c r="C17" t="s">
        <v>118</v>
      </c>
    </row>
    <row r="18" spans="1:3" x14ac:dyDescent="0.4">
      <c r="A18">
        <f t="shared" si="0"/>
        <v>17</v>
      </c>
      <c r="B18" s="26" t="s">
        <v>76</v>
      </c>
      <c r="C18" t="s">
        <v>119</v>
      </c>
    </row>
    <row r="19" spans="1:3" x14ac:dyDescent="0.4">
      <c r="A19">
        <f t="shared" si="0"/>
        <v>18</v>
      </c>
      <c r="B19" s="26" t="s">
        <v>78</v>
      </c>
      <c r="C19" t="s">
        <v>120</v>
      </c>
    </row>
    <row r="20" spans="1:3" x14ac:dyDescent="0.4">
      <c r="A20">
        <f t="shared" si="0"/>
        <v>19</v>
      </c>
      <c r="B20" s="25" t="s">
        <v>59</v>
      </c>
      <c r="C20" t="s">
        <v>121</v>
      </c>
    </row>
    <row r="21" spans="1:3" x14ac:dyDescent="0.4">
      <c r="A21">
        <f t="shared" si="0"/>
        <v>20</v>
      </c>
      <c r="B21" s="25" t="s">
        <v>79</v>
      </c>
      <c r="C21" t="s">
        <v>90</v>
      </c>
    </row>
    <row r="22" spans="1:3" x14ac:dyDescent="0.4">
      <c r="A22">
        <f t="shared" si="0"/>
        <v>21</v>
      </c>
      <c r="B22" s="25" t="s">
        <v>80</v>
      </c>
      <c r="C22" t="s">
        <v>91</v>
      </c>
    </row>
    <row r="23" spans="1:3" x14ac:dyDescent="0.4">
      <c r="A23">
        <f t="shared" si="0"/>
        <v>22</v>
      </c>
      <c r="B23" s="25" t="s">
        <v>81</v>
      </c>
      <c r="C23" t="s">
        <v>92</v>
      </c>
    </row>
    <row r="24" spans="1:3" x14ac:dyDescent="0.4">
      <c r="A24">
        <f t="shared" si="0"/>
        <v>23</v>
      </c>
      <c r="B24" s="25" t="s">
        <v>82</v>
      </c>
      <c r="C24" t="s">
        <v>93</v>
      </c>
    </row>
    <row r="25" spans="1:3" x14ac:dyDescent="0.4">
      <c r="A25">
        <f t="shared" si="0"/>
        <v>24</v>
      </c>
      <c r="B25" s="25" t="s">
        <v>83</v>
      </c>
      <c r="C25" t="s">
        <v>94</v>
      </c>
    </row>
    <row r="26" spans="1:3" x14ac:dyDescent="0.4">
      <c r="A26">
        <f t="shared" si="0"/>
        <v>25</v>
      </c>
      <c r="B26" s="25" t="s">
        <v>84</v>
      </c>
      <c r="C26" t="s">
        <v>95</v>
      </c>
    </row>
    <row r="27" spans="1:3" x14ac:dyDescent="0.4">
      <c r="A27">
        <f t="shared" si="0"/>
        <v>26</v>
      </c>
      <c r="B27" s="25" t="s">
        <v>85</v>
      </c>
      <c r="C27" t="s">
        <v>96</v>
      </c>
    </row>
    <row r="28" spans="1:3" x14ac:dyDescent="0.4">
      <c r="A28">
        <f t="shared" si="0"/>
        <v>27</v>
      </c>
      <c r="B28" s="25" t="s">
        <v>86</v>
      </c>
      <c r="C28" t="s">
        <v>97</v>
      </c>
    </row>
    <row r="29" spans="1:3" x14ac:dyDescent="0.4">
      <c r="A29">
        <f t="shared" si="0"/>
        <v>28</v>
      </c>
      <c r="B29" s="25" t="s">
        <v>87</v>
      </c>
      <c r="C29" t="s">
        <v>98</v>
      </c>
    </row>
    <row r="30" spans="1:3" x14ac:dyDescent="0.4">
      <c r="A30">
        <f t="shared" si="0"/>
        <v>29</v>
      </c>
      <c r="B30" s="25" t="s">
        <v>88</v>
      </c>
      <c r="C30" t="s">
        <v>99</v>
      </c>
    </row>
    <row r="31" spans="1:3" x14ac:dyDescent="0.4">
      <c r="A31">
        <f t="shared" si="0"/>
        <v>30</v>
      </c>
      <c r="B31" s="25" t="s">
        <v>89</v>
      </c>
      <c r="C31" t="s">
        <v>100</v>
      </c>
    </row>
    <row r="32" spans="1:3" x14ac:dyDescent="0.4">
      <c r="A32">
        <f t="shared" si="0"/>
        <v>31</v>
      </c>
      <c r="B32" s="27" t="s">
        <v>101</v>
      </c>
      <c r="C32" s="28" t="s">
        <v>102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판매입력</vt:lpstr>
      <vt:lpstr>학교리스트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2022-04-28T05:02:43Z</dcterms:created>
  <dcterms:modified xsi:type="dcterms:W3CDTF">2022-05-12T01:12:15Z</dcterms:modified>
</cp:coreProperties>
</file>