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/>
  <mc:AlternateContent xmlns:mc="http://schemas.openxmlformats.org/markup-compatibility/2006">
    <mc:Choice Requires="x15">
      <x15ac:absPath xmlns:x15ac="http://schemas.microsoft.com/office/spreadsheetml/2010/11/ac" url="C:\Users\owner\Desktop\Downloads\"/>
    </mc:Choice>
  </mc:AlternateContent>
  <xr:revisionPtr revIDLastSave="0" documentId="13_ncr:1_{94B449E5-8CC4-470F-996D-AD8940BB42AB}" xr6:coauthVersionLast="36" xr6:coauthVersionMax="36" xr10:uidLastSave="{00000000-0000-0000-0000-000000000000}"/>
  <bookViews>
    <workbookView xWindow="0" yWindow="0" windowWidth="20328" windowHeight="5448" activeTab="1" xr2:uid="{00000000-000D-0000-FFFF-FFFF00000000}"/>
  </bookViews>
  <sheets>
    <sheet name="설문지 응답 시트1" sheetId="1" r:id="rId1"/>
    <sheet name="가공(주문데이터)" sheetId="2" r:id="rId2"/>
    <sheet name="가공(가격표)" sheetId="3" r:id="rId3"/>
  </sheets>
  <calcPr calcId="191029"/>
</workbook>
</file>

<file path=xl/calcChain.xml><?xml version="1.0" encoding="utf-8"?>
<calcChain xmlns="http://schemas.openxmlformats.org/spreadsheetml/2006/main">
  <c r="AF3" i="2" l="1"/>
  <c r="AF4" i="2"/>
  <c r="AF5" i="2"/>
  <c r="AF6" i="2"/>
  <c r="AF7" i="2"/>
  <c r="AF2" i="2"/>
  <c r="AE3" i="2"/>
  <c r="AE4" i="2"/>
  <c r="AE5" i="2"/>
  <c r="AE6" i="2"/>
  <c r="AE7" i="2"/>
  <c r="AE2" i="2"/>
  <c r="A4" i="2" l="1"/>
  <c r="A5" i="2"/>
  <c r="A6" i="2" s="1"/>
  <c r="A7" i="2" s="1"/>
  <c r="A3" i="2"/>
  <c r="E1" i="2"/>
  <c r="F1" i="2"/>
  <c r="G1" i="2"/>
  <c r="H1" i="2"/>
  <c r="I1" i="2"/>
  <c r="J1" i="2"/>
  <c r="K1" i="2"/>
  <c r="L1" i="2"/>
  <c r="M1" i="2"/>
  <c r="N1" i="2"/>
  <c r="O1" i="2"/>
  <c r="P1" i="2"/>
  <c r="Q1" i="2"/>
  <c r="R1" i="2"/>
  <c r="S1" i="2"/>
  <c r="T1" i="2"/>
  <c r="U1" i="2"/>
  <c r="V1" i="2"/>
  <c r="W1" i="2"/>
  <c r="X1" i="2"/>
  <c r="Y1" i="2"/>
  <c r="Z1" i="2"/>
  <c r="AA1" i="2"/>
  <c r="AB1" i="2"/>
  <c r="AC1" i="2"/>
  <c r="AD1" i="2"/>
  <c r="D1" i="2"/>
</calcChain>
</file>

<file path=xl/sharedStrings.xml><?xml version="1.0" encoding="utf-8"?>
<sst xmlns="http://schemas.openxmlformats.org/spreadsheetml/2006/main" count="140" uniqueCount="102">
  <si>
    <t>주문자이름</t>
  </si>
  <si>
    <t>주문자연락처를 입력주세요(하이픈 없이, 01012345678)</t>
  </si>
  <si>
    <t>상품명과 수량을 입력해주세요(수량 5개 이상은 다음 문항에 입력해주세요) [설농산물 꾸러미(24,000원)]</t>
  </si>
  <si>
    <t>상품명과 수량을 입력해주세요(수량 5개 이상은 다음 문항에 입력해주세요) [설모듬전 꾸러미(30,000원)]</t>
  </si>
  <si>
    <t>상품명과 수량을 입력해주세요(수량 5개 이상은 다음 문항에 입력해주세요) [전통식품 꾸러미(50,000원)]</t>
  </si>
  <si>
    <t>상품명과 수량을 입력해주세요(수량 5개 이상은 다음 문항에 입력해주세요) [전통주 선물세트(45,000원)]</t>
  </si>
  <si>
    <t>상품명과 수량을 입력해주세요(수량 5개 이상은 다음 문항에 입력해주세요) [홍삼명주 선물세트(1호 / 33,000원)]</t>
  </si>
  <si>
    <t>상품명과 수량을 입력해주세요(수량 5개 이상은 다음 문항에 입력해주세요) [홍삼명주 선물세트(2호 / 41,000원)]</t>
  </si>
  <si>
    <t>상품명과 수량을 입력해주세요(수량 5개 이상은 다음 문항에 입력해주세요) [100년 전통 느티약주(30,000원)]</t>
  </si>
  <si>
    <t>상품명과 수량을 입력해주세요(수량 5개 이상은 다음 문항에 입력해주세요) [귀바리찐꿀 선물세트(50,000원)]</t>
  </si>
  <si>
    <t>상품명과 수량을 입력해주세요(수량 5개 이상은 다음 문항에 입력해주세요) [울금선물세트(분말 / 31,500원)]</t>
  </si>
  <si>
    <t>상품명과 수량을 입력해주세요(수량 5개 이상은 다음 문항에 입력해주세요) [울금선물세트(환 / 42,000원)]</t>
  </si>
  <si>
    <t>상품명과 수량을 입력해주세요(수량 5개 이상은 다음 문항에 입력해주세요) [참들 선물세트(62,000원)]</t>
  </si>
  <si>
    <t>상품명과 수량을 입력해주세요(수량 5개 이상은 다음 문항에 입력해주세요) [참참들 선물세트(35,000원)]</t>
  </si>
  <si>
    <t>상품명과 수량을 입력해주세요(수량 5개 이상은 다음 문항에 입력해주세요) [우리잡곡 3종 선물세트(소 / 20,000원)]</t>
  </si>
  <si>
    <t>상품명과 수량을 입력해주세요(수량 5개 이상은 다음 문항에 입력해주세요) [우리잡곡 3종 선물세트(대 / 32,000원)]</t>
  </si>
  <si>
    <t>상품명과 수량을 입력해주세요(수량 5개 이상은 다음 문항에 입력해주세요) [수암과수원 사과(배송 / 38,000원)]</t>
  </si>
  <si>
    <t>상품명과 수량을 입력해주세요(수량 5개 이상은 다음 문항에 입력해주세요) [수암과수원 사과(택배 / 40,000원)]</t>
  </si>
  <si>
    <t>상품명과 수량을 입력해주세요(수량 5개 이상은 다음 문항에 입력해주세요) [정성농원 사과(35,000원)]</t>
  </si>
  <si>
    <t>상품명과 수량을 입력해주세요(수량 5개 이상은 다음 문항에 입력해주세요) [가을농원 사과(35,000원)]</t>
  </si>
  <si>
    <t>상품명과 수량을 입력해주세요(수량 5개 이상은 다음 문항에 입력해주세요) [곶감 선물세트(1kg / 30,000원)]</t>
  </si>
  <si>
    <t>상품명과 수량을 입력해주세요(수량 5개 이상은 다음 문항에 입력해주세요) [곶감 선물세트(1.5kg / 40,000원)]</t>
  </si>
  <si>
    <t>상품명과 수량을 입력해주세요(수량 5개 이상은 다음 문항에 입력해주세요) [곶감 선물세트(2kg / 70,000원)]</t>
  </si>
  <si>
    <t>상품명과 수량을 입력해주세요(수량 5개 이상은 다음 문항에 입력해주세요) [표고버섯 선물세트(1kg / 20,000원)]</t>
  </si>
  <si>
    <t>상품명과 수량을 입력해주세요(수량 5개 이상은 다음 문항에 입력해주세요) [표고버섯 선물세트(2kg / 40,000원)]</t>
  </si>
  <si>
    <t>상품명과 수량을 입력해주세요(수량 5개 이상은 다음 문항에 입력해주세요) [버섯 선물세트(35,000원)]</t>
  </si>
  <si>
    <t>상품명과 수량을 입력해주세요(수량 5개 이상은 다음 문항에 입력해주세요) [인삼 선물세트(50,000원)]</t>
  </si>
  <si>
    <t>상품명과 수량을 입력해주세요(수량 5개 이상은 다음 문항에 입력해주세요) [내추럴쿡 선물세트(27,500원)]</t>
  </si>
  <si>
    <t>상품명과 수량을 입력해주세요(수량 5개 이상은 다음 문항에 입력해주세요) [엿강정 선물세트(35,000원)]</t>
  </si>
  <si>
    <t>(수량 5개 이상의 경우) 상품명과 수량을 입력해주세요(예시: 설농산물 꾸러미 / 6개, 설모듬전 꾸러미 / 10개)</t>
  </si>
  <si>
    <t>결재 방법을 선택해주세요.</t>
  </si>
  <si>
    <t>결재 완료 여부를 선택해주세요</t>
  </si>
  <si>
    <t>배송방법을 선택해주세요.</t>
  </si>
  <si>
    <t>(택배의경우)발송일자를 입력해주세요.</t>
  </si>
  <si>
    <t>(택배의 경우) 배송지를 입력해주세요.</t>
  </si>
  <si>
    <t>(택배의 경우) 받으시는 분의 이름을 입력해주세요.</t>
  </si>
  <si>
    <t>(택배의 경우) 받으시는 분의 연락처를 입력해주세요(하이픈 없이)</t>
  </si>
  <si>
    <t>(직배송 또는 픽업의 경우) 받는 날짜를 입력해주세요.</t>
  </si>
  <si>
    <t>기타 특이사항을 입력해주세요.</t>
  </si>
  <si>
    <t>(계좌이체의 경우) 입금인을 입력해주세요</t>
  </si>
  <si>
    <t>계산서 발행 여부를 선택해주세요(발행할 시, 이름을 기타란에 적어주세요)</t>
  </si>
  <si>
    <t/>
  </si>
  <si>
    <t>김우종</t>
  </si>
  <si>
    <t>카드결제</t>
  </si>
  <si>
    <t>택배</t>
  </si>
  <si>
    <t>흙사랑영농조합법인</t>
  </si>
  <si>
    <t>01054602546</t>
  </si>
  <si>
    <t>인삼성물세트/10개</t>
  </si>
  <si>
    <t>아니오</t>
  </si>
  <si>
    <t>직배송</t>
  </si>
  <si>
    <t>배송시 카드단말기로 카드 결제</t>
  </si>
  <si>
    <t>발행안함</t>
  </si>
  <si>
    <t>괴산군 농식품유통과</t>
  </si>
  <si>
    <t>01065441603</t>
  </si>
  <si>
    <t>잡곡세트 대 19개</t>
  </si>
  <si>
    <t>괴산사랑상품권</t>
  </si>
  <si>
    <t>심옥희</t>
  </si>
  <si>
    <t>01063313960</t>
  </si>
  <si>
    <t>계좌이체</t>
  </si>
  <si>
    <t>로컬매장픽업</t>
  </si>
  <si>
    <t>제조일은 1/31일 매장 전작업시에 같이 하기로 함</t>
  </si>
  <si>
    <t>정혜란</t>
  </si>
  <si>
    <t>01047396635</t>
  </si>
  <si>
    <t>충북 진천군 백곡면 문사로 583-9</t>
  </si>
  <si>
    <t>정호성</t>
  </si>
  <si>
    <t>01038022923</t>
  </si>
  <si>
    <t>경기도  군포시 당동 847ㅡ10호  3층</t>
  </si>
  <si>
    <t>지금선</t>
  </si>
  <si>
    <t>테스트</t>
  </si>
  <si>
    <t>01048850504</t>
  </si>
  <si>
    <t>예</t>
  </si>
  <si>
    <t>센터픽업</t>
  </si>
  <si>
    <t>제월6길 29</t>
  </si>
  <si>
    <t>타임스탬프</t>
    <phoneticPr fontId="3" type="noConversion"/>
  </si>
  <si>
    <r>
      <rPr>
        <b/>
        <sz val="11"/>
        <color rgb="FF9C5700"/>
        <rFont val="Arial"/>
        <family val="3"/>
        <charset val="129"/>
        <scheme val="minor"/>
      </rPr>
      <t>번호</t>
    </r>
    <phoneticPr fontId="3" type="noConversion"/>
  </si>
  <si>
    <r>
      <rPr>
        <b/>
        <sz val="11"/>
        <color rgb="FF9C5700"/>
        <rFont val="Arial"/>
        <family val="2"/>
        <scheme val="minor"/>
      </rPr>
      <t>주문자이름</t>
    </r>
  </si>
  <si>
    <r>
      <rPr>
        <b/>
        <sz val="11"/>
        <color rgb="FF9C5700"/>
        <rFont val="Arial"/>
        <family val="2"/>
        <scheme val="minor"/>
      </rPr>
      <t>연락처</t>
    </r>
    <phoneticPr fontId="3" type="noConversion"/>
  </si>
  <si>
    <t>설농산물 꾸러미</t>
  </si>
  <si>
    <t>설모듬전 꾸러미</t>
  </si>
  <si>
    <t>전통식품 꾸러미</t>
  </si>
  <si>
    <t>전통주 선물세트</t>
  </si>
  <si>
    <t>100년 전통 느티약주</t>
  </si>
  <si>
    <t>귀바리찐꿀 선물세트</t>
  </si>
  <si>
    <t>참들 선물세트</t>
  </si>
  <si>
    <t>참참들 선물세트</t>
  </si>
  <si>
    <t>수암과수원 사과</t>
  </si>
  <si>
    <t>정성농원 사과</t>
  </si>
  <si>
    <t>가을농원 사과</t>
  </si>
  <si>
    <t>곶감 선물세트</t>
  </si>
  <si>
    <t>표고버섯 선물세트</t>
  </si>
  <si>
    <t>버섯 선물세트</t>
  </si>
  <si>
    <t>인삼 선물세트</t>
  </si>
  <si>
    <t>내추럴쿡 선물세트</t>
  </si>
  <si>
    <t>엿강정 선물세트</t>
  </si>
  <si>
    <r>
      <rPr>
        <sz val="10"/>
        <color rgb="FF000000"/>
        <rFont val="맑은 고딕"/>
        <family val="3"/>
        <charset val="129"/>
      </rPr>
      <t>홍삼명주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선물세트</t>
    </r>
    <r>
      <rPr>
        <sz val="10"/>
        <color rgb="FF000000"/>
        <rFont val="Arial"/>
        <family val="2"/>
      </rPr>
      <t>(1</t>
    </r>
    <r>
      <rPr>
        <sz val="10"/>
        <color rgb="FF000000"/>
        <rFont val="맑은 고딕"/>
        <family val="3"/>
        <charset val="129"/>
      </rPr>
      <t>호)</t>
    </r>
    <phoneticPr fontId="3" type="noConversion"/>
  </si>
  <si>
    <r>
      <rPr>
        <sz val="10"/>
        <color rgb="FF000000"/>
        <rFont val="맑은 고딕"/>
        <family val="3"/>
        <charset val="129"/>
      </rPr>
      <t>홍삼명주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선물세트</t>
    </r>
    <r>
      <rPr>
        <sz val="10"/>
        <color rgb="FF000000"/>
        <rFont val="Arial"/>
        <family val="2"/>
      </rPr>
      <t>(2</t>
    </r>
    <r>
      <rPr>
        <sz val="10"/>
        <color rgb="FF000000"/>
        <rFont val="맑은 고딕"/>
        <family val="3"/>
        <charset val="129"/>
      </rPr>
      <t>호)</t>
    </r>
    <phoneticPr fontId="3" type="noConversion"/>
  </si>
  <si>
    <r>
      <rPr>
        <sz val="10"/>
        <color rgb="FF000000"/>
        <rFont val="맑은 고딕"/>
        <family val="3"/>
        <charset val="129"/>
      </rPr>
      <t>울금선물세트</t>
    </r>
    <r>
      <rPr>
        <sz val="10"/>
        <color rgb="FF000000"/>
        <rFont val="Arial"/>
        <family val="2"/>
      </rPr>
      <t>(</t>
    </r>
    <r>
      <rPr>
        <sz val="10"/>
        <color rgb="FF000000"/>
        <rFont val="맑은 고딕"/>
        <family val="3"/>
        <charset val="129"/>
      </rPr>
      <t>분말)</t>
    </r>
    <phoneticPr fontId="3" type="noConversion"/>
  </si>
  <si>
    <r>
      <rPr>
        <sz val="10"/>
        <color rgb="FF000000"/>
        <rFont val="맑은 고딕"/>
        <family val="3"/>
        <charset val="129"/>
      </rPr>
      <t>울금선물세트</t>
    </r>
    <r>
      <rPr>
        <sz val="10"/>
        <color rgb="FF000000"/>
        <rFont val="Arial"/>
        <family val="2"/>
      </rPr>
      <t>(</t>
    </r>
    <r>
      <rPr>
        <sz val="10"/>
        <color rgb="FF000000"/>
        <rFont val="맑은 고딕"/>
        <family val="3"/>
        <charset val="129"/>
      </rPr>
      <t>환)</t>
    </r>
    <phoneticPr fontId="3" type="noConversion"/>
  </si>
  <si>
    <r>
      <rPr>
        <sz val="10"/>
        <color rgb="FF000000"/>
        <rFont val="맑은 고딕"/>
        <family val="3"/>
        <charset val="129"/>
      </rPr>
      <t>우리잡곡</t>
    </r>
    <r>
      <rPr>
        <sz val="10"/>
        <color rgb="FF000000"/>
        <rFont val="Arial"/>
        <family val="2"/>
      </rPr>
      <t xml:space="preserve"> 3</t>
    </r>
    <r>
      <rPr>
        <sz val="10"/>
        <color rgb="FF000000"/>
        <rFont val="맑은 고딕"/>
        <family val="3"/>
        <charset val="129"/>
      </rPr>
      <t>종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선물세트</t>
    </r>
    <r>
      <rPr>
        <sz val="10"/>
        <color rgb="FF000000"/>
        <rFont val="Arial"/>
        <family val="2"/>
      </rPr>
      <t>(</t>
    </r>
    <r>
      <rPr>
        <sz val="10"/>
        <color rgb="FF000000"/>
        <rFont val="맑은 고딕"/>
        <family val="3"/>
        <charset val="129"/>
      </rPr>
      <t>소)</t>
    </r>
    <phoneticPr fontId="3" type="noConversion"/>
  </si>
  <si>
    <r>
      <rPr>
        <sz val="10"/>
        <color rgb="FF000000"/>
        <rFont val="맑은 고딕"/>
        <family val="3"/>
        <charset val="129"/>
      </rPr>
      <t>우리잡곡</t>
    </r>
    <r>
      <rPr>
        <sz val="10"/>
        <color rgb="FF000000"/>
        <rFont val="Arial"/>
        <family val="2"/>
      </rPr>
      <t xml:space="preserve"> 3</t>
    </r>
    <r>
      <rPr>
        <sz val="10"/>
        <color rgb="FF000000"/>
        <rFont val="맑은 고딕"/>
        <family val="3"/>
        <charset val="129"/>
      </rPr>
      <t>종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선물세트</t>
    </r>
    <r>
      <rPr>
        <sz val="10"/>
        <color rgb="FF000000"/>
        <rFont val="Arial"/>
        <family val="2"/>
      </rPr>
      <t>(</t>
    </r>
    <r>
      <rPr>
        <sz val="10"/>
        <color rgb="FF000000"/>
        <rFont val="맑은 고딕"/>
        <family val="3"/>
        <charset val="129"/>
      </rPr>
      <t>대)</t>
    </r>
    <phoneticPr fontId="3" type="noConversion"/>
  </si>
  <si>
    <r>
      <rPr>
        <b/>
        <sz val="11"/>
        <color rgb="FF9C0006"/>
        <rFont val="Arial"/>
        <family val="3"/>
        <charset val="129"/>
        <scheme val="minor"/>
      </rPr>
      <t>합계금액</t>
    </r>
    <phoneticPr fontId="3" type="noConversion"/>
  </si>
  <si>
    <r>
      <rPr>
        <b/>
        <sz val="11"/>
        <color rgb="FF9C0006"/>
        <rFont val="Arial"/>
        <family val="2"/>
        <scheme val="minor"/>
      </rPr>
      <t xml:space="preserve">주문건 </t>
    </r>
    <r>
      <rPr>
        <b/>
        <sz val="11"/>
        <color rgb="FF9C0006"/>
        <rFont val="Arial"/>
        <family val="2"/>
        <charset val="129"/>
        <scheme val="minor"/>
      </rPr>
      <t>요약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</si>
</sst>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/d/yyyy\ h:mm:ss"/>
  </numFmts>
  <fonts count="19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8"/>
      <name val="돋움"/>
      <family val="3"/>
      <charset val="129"/>
    </font>
    <font>
      <sz val="11"/>
      <color rgb="FF006100"/>
      <name val="Arial"/>
      <family val="2"/>
      <charset val="129"/>
      <scheme val="minor"/>
    </font>
    <font>
      <sz val="11"/>
      <color rgb="FF9C0006"/>
      <name val="Arial"/>
      <family val="2"/>
      <charset val="129"/>
      <scheme val="minor"/>
    </font>
    <font>
      <sz val="11"/>
      <color rgb="FF9C5700"/>
      <name val="Arial"/>
      <family val="2"/>
      <charset val="129"/>
      <scheme val="minor"/>
    </font>
    <font>
      <sz val="10"/>
      <color rgb="FF000000"/>
      <name val="맑은 고딕"/>
      <family val="3"/>
      <charset val="129"/>
    </font>
    <font>
      <sz val="10"/>
      <color rgb="FF000000"/>
      <name val="Arial"/>
      <family val="2"/>
    </font>
    <font>
      <b/>
      <sz val="11"/>
      <color rgb="FF006100"/>
      <name val="Arial"/>
      <family val="2"/>
      <scheme val="minor"/>
    </font>
    <font>
      <sz val="10"/>
      <color theme="1"/>
      <name val="맑은 고딕"/>
      <family val="3"/>
      <charset val="129"/>
    </font>
    <font>
      <b/>
      <sz val="11"/>
      <color rgb="FF9C5700"/>
      <name val="Arial"/>
      <family val="2"/>
      <scheme val="minor"/>
    </font>
    <font>
      <b/>
      <sz val="11"/>
      <color rgb="FF9C5700"/>
      <name val="Arial"/>
      <family val="2"/>
      <charset val="129"/>
      <scheme val="minor"/>
    </font>
    <font>
      <b/>
      <sz val="11"/>
      <color rgb="FF9C5700"/>
      <name val="Arial"/>
      <family val="3"/>
      <charset val="129"/>
      <scheme val="minor"/>
    </font>
    <font>
      <sz val="10"/>
      <color rgb="FF000000"/>
      <name val="Arial"/>
      <family val="3"/>
      <charset val="129"/>
    </font>
    <font>
      <b/>
      <sz val="11"/>
      <color rgb="FF9C0006"/>
      <name val="Arial"/>
      <family val="2"/>
      <charset val="129"/>
      <scheme val="minor"/>
    </font>
    <font>
      <b/>
      <sz val="11"/>
      <color rgb="FF9C0006"/>
      <name val="Arial"/>
      <family val="3"/>
      <charset val="129"/>
      <scheme val="minor"/>
    </font>
    <font>
      <sz val="10"/>
      <color rgb="FF000000"/>
      <name val="Arial"/>
      <family val="2"/>
    </font>
    <font>
      <b/>
      <sz val="11"/>
      <color rgb="FF9C0006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</cellStyleXfs>
  <cellXfs count="18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176" fontId="1" fillId="0" borderId="0" xfId="0" applyNumberFormat="1" applyFont="1" applyAlignment="1"/>
    <xf numFmtId="0" fontId="1" fillId="0" borderId="0" xfId="0" applyFont="1" applyAlignment="1"/>
    <xf numFmtId="0" fontId="1" fillId="0" borderId="0" xfId="0" quotePrefix="1" applyFont="1" applyAlignment="1"/>
    <xf numFmtId="14" fontId="1" fillId="0" borderId="0" xfId="0" applyNumberFormat="1" applyFont="1" applyAlignment="1"/>
    <xf numFmtId="0" fontId="9" fillId="2" borderId="2" xfId="1" applyFont="1" applyBorder="1" applyAlignment="1"/>
    <xf numFmtId="0" fontId="8" fillId="0" borderId="0" xfId="0" applyFont="1" applyAlignment="1"/>
    <xf numFmtId="0" fontId="7" fillId="0" borderId="0" xfId="0" applyFont="1" applyAlignment="1"/>
    <xf numFmtId="0" fontId="10" fillId="0" borderId="0" xfId="0" applyFont="1"/>
    <xf numFmtId="0" fontId="12" fillId="4" borderId="2" xfId="3" applyFont="1" applyBorder="1" applyAlignment="1"/>
    <xf numFmtId="3" fontId="0" fillId="0" borderId="0" xfId="0" applyNumberFormat="1" applyFont="1" applyAlignment="1"/>
    <xf numFmtId="0" fontId="14" fillId="0" borderId="0" xfId="0" applyFont="1" applyAlignment="1"/>
    <xf numFmtId="3" fontId="8" fillId="0" borderId="0" xfId="0" applyNumberFormat="1" applyFont="1" applyAlignment="1"/>
    <xf numFmtId="0" fontId="15" fillId="3" borderId="2" xfId="2" applyFont="1" applyBorder="1" applyAlignment="1"/>
    <xf numFmtId="0" fontId="0" fillId="0" borderId="0" xfId="0"/>
    <xf numFmtId="41" fontId="6" fillId="4" borderId="1" xfId="4" applyFont="1" applyFill="1" applyBorder="1" applyAlignment="1"/>
  </cellXfs>
  <cellStyles count="5">
    <cellStyle name="나쁨" xfId="2" builtinId="27"/>
    <cellStyle name="보통" xfId="3" builtinId="28"/>
    <cellStyle name="쉼표 [0]" xfId="4" builtinId="6"/>
    <cellStyle name="좋음" xfId="1" builtinId="2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S7"/>
  <sheetViews>
    <sheetView topLeftCell="AG1" workbookViewId="0">
      <pane ySplit="1" topLeftCell="A2" activePane="bottomLeft" state="frozen"/>
      <selection pane="bottomLeft" activeCell="AP7" sqref="AP7"/>
    </sheetView>
  </sheetViews>
  <sheetFormatPr defaultColWidth="14.44140625" defaultRowHeight="15.75" customHeight="1" x14ac:dyDescent="0.25"/>
  <cols>
    <col min="1" max="51" width="21.5546875" customWidth="1"/>
  </cols>
  <sheetData>
    <row r="1" spans="1:45" ht="50.25" customHeight="1" x14ac:dyDescent="0.35">
      <c r="A1" s="10" t="s">
        <v>73</v>
      </c>
      <c r="B1" s="1" t="s">
        <v>0</v>
      </c>
      <c r="C1" s="1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2" t="s">
        <v>39</v>
      </c>
      <c r="AP1" s="2" t="s">
        <v>40</v>
      </c>
      <c r="AQ1" s="2" t="s">
        <v>41</v>
      </c>
      <c r="AR1" s="2" t="s">
        <v>41</v>
      </c>
      <c r="AS1" s="2" t="s">
        <v>41</v>
      </c>
    </row>
    <row r="2" spans="1:45" ht="13.2" x14ac:dyDescent="0.25">
      <c r="A2" s="3">
        <v>44578.64434240741</v>
      </c>
      <c r="B2" s="4" t="s">
        <v>45</v>
      </c>
      <c r="C2" s="5" t="s">
        <v>46</v>
      </c>
      <c r="AE2" s="4" t="s">
        <v>47</v>
      </c>
      <c r="AF2" s="4" t="s">
        <v>43</v>
      </c>
      <c r="AG2" s="4" t="s">
        <v>48</v>
      </c>
      <c r="AH2" s="4" t="s">
        <v>49</v>
      </c>
      <c r="AM2" s="6">
        <v>44585</v>
      </c>
      <c r="AN2" s="4" t="s">
        <v>50</v>
      </c>
      <c r="AP2" s="4" t="s">
        <v>51</v>
      </c>
    </row>
    <row r="3" spans="1:45" ht="13.2" x14ac:dyDescent="0.25">
      <c r="A3" s="3">
        <v>44580.696336388894</v>
      </c>
      <c r="B3" s="4" t="s">
        <v>52</v>
      </c>
      <c r="C3" s="5" t="s">
        <v>53</v>
      </c>
      <c r="D3" s="4">
        <v>1</v>
      </c>
      <c r="AE3" s="4" t="s">
        <v>54</v>
      </c>
      <c r="AF3" s="4" t="s">
        <v>55</v>
      </c>
      <c r="AG3" s="4" t="s">
        <v>48</v>
      </c>
      <c r="AH3" s="4" t="s">
        <v>49</v>
      </c>
      <c r="AM3" s="6">
        <v>44588</v>
      </c>
      <c r="AP3" s="4" t="s">
        <v>51</v>
      </c>
    </row>
    <row r="4" spans="1:45" ht="13.2" x14ac:dyDescent="0.25">
      <c r="A4" s="3">
        <v>44581.571602581018</v>
      </c>
      <c r="B4" s="4" t="s">
        <v>56</v>
      </c>
      <c r="C4" s="5" t="s">
        <v>57</v>
      </c>
      <c r="E4" s="4">
        <v>3</v>
      </c>
      <c r="AF4" s="4" t="s">
        <v>58</v>
      </c>
      <c r="AG4" s="4" t="s">
        <v>48</v>
      </c>
      <c r="AH4" s="4" t="s">
        <v>59</v>
      </c>
      <c r="AM4" s="6">
        <v>44592</v>
      </c>
      <c r="AN4" s="4" t="s">
        <v>60</v>
      </c>
      <c r="AO4" s="4" t="s">
        <v>56</v>
      </c>
      <c r="AP4" s="4" t="s">
        <v>51</v>
      </c>
    </row>
    <row r="5" spans="1:45" ht="13.2" x14ac:dyDescent="0.25">
      <c r="A5" s="3">
        <v>44581.659691111112</v>
      </c>
      <c r="B5" s="4" t="s">
        <v>61</v>
      </c>
      <c r="C5" s="5" t="s">
        <v>62</v>
      </c>
      <c r="E5" s="4">
        <v>1</v>
      </c>
      <c r="AF5" s="4" t="s">
        <v>58</v>
      </c>
      <c r="AG5" s="4" t="s">
        <v>48</v>
      </c>
      <c r="AH5" s="4" t="s">
        <v>44</v>
      </c>
      <c r="AJ5" s="4" t="s">
        <v>63</v>
      </c>
      <c r="AK5" s="4" t="s">
        <v>64</v>
      </c>
      <c r="AL5" s="5" t="s">
        <v>65</v>
      </c>
      <c r="AO5" s="4" t="s">
        <v>61</v>
      </c>
      <c r="AP5" s="4" t="s">
        <v>51</v>
      </c>
    </row>
    <row r="6" spans="1:45" ht="13.2" x14ac:dyDescent="0.25">
      <c r="A6" s="3">
        <v>44581.663080682869</v>
      </c>
      <c r="B6" s="4" t="s">
        <v>61</v>
      </c>
      <c r="C6" s="5" t="s">
        <v>62</v>
      </c>
      <c r="E6" s="4">
        <v>1</v>
      </c>
      <c r="AF6" s="4" t="s">
        <v>58</v>
      </c>
      <c r="AG6" s="4" t="s">
        <v>48</v>
      </c>
      <c r="AH6" s="4" t="s">
        <v>44</v>
      </c>
      <c r="AI6" s="6">
        <v>44587</v>
      </c>
      <c r="AJ6" s="4" t="s">
        <v>66</v>
      </c>
      <c r="AK6" s="4" t="s">
        <v>67</v>
      </c>
      <c r="AL6" s="4">
        <v>1082892346</v>
      </c>
      <c r="AO6" s="4" t="s">
        <v>61</v>
      </c>
      <c r="AP6" s="4" t="s">
        <v>51</v>
      </c>
    </row>
    <row r="7" spans="1:45" ht="13.2" x14ac:dyDescent="0.25">
      <c r="A7" s="3">
        <v>44634.631749305554</v>
      </c>
      <c r="B7" s="4" t="s">
        <v>68</v>
      </c>
      <c r="C7" s="5" t="s">
        <v>69</v>
      </c>
      <c r="D7" s="4">
        <v>4</v>
      </c>
      <c r="F7" s="4">
        <v>3</v>
      </c>
      <c r="G7" s="4">
        <v>2</v>
      </c>
      <c r="H7" s="4">
        <v>4</v>
      </c>
      <c r="L7" s="4">
        <v>2</v>
      </c>
      <c r="N7" s="4">
        <v>3</v>
      </c>
      <c r="R7" s="4">
        <v>2</v>
      </c>
      <c r="S7" s="4">
        <v>4</v>
      </c>
      <c r="T7" s="4">
        <v>2</v>
      </c>
      <c r="AF7" s="4" t="s">
        <v>43</v>
      </c>
      <c r="AG7" s="4" t="s">
        <v>70</v>
      </c>
      <c r="AH7" s="4" t="s">
        <v>71</v>
      </c>
      <c r="AI7" s="6">
        <v>44629</v>
      </c>
      <c r="AJ7" s="4" t="s">
        <v>72</v>
      </c>
      <c r="AK7" s="4" t="s">
        <v>68</v>
      </c>
      <c r="AL7" s="4" t="s">
        <v>42</v>
      </c>
      <c r="AM7" s="6">
        <v>44646</v>
      </c>
      <c r="AP7" s="4" t="s">
        <v>51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EFD98-07D5-44A0-A632-027C7BFDFA77}">
  <dimension ref="A1:AF11"/>
  <sheetViews>
    <sheetView tabSelected="1" topLeftCell="N1" workbookViewId="0">
      <selection activeCell="N7" sqref="N7"/>
    </sheetView>
  </sheetViews>
  <sheetFormatPr defaultRowHeight="13.2" x14ac:dyDescent="0.25"/>
  <cols>
    <col min="2" max="2" width="22.33203125" bestFit="1" customWidth="1"/>
    <col min="3" max="3" width="12.77734375" bestFit="1" customWidth="1"/>
    <col min="4" max="15" width="19.88671875" customWidth="1"/>
    <col min="16" max="16" width="24" bestFit="1" customWidth="1"/>
    <col min="17" max="30" width="19.88671875" customWidth="1"/>
    <col min="31" max="31" width="169.6640625" bestFit="1" customWidth="1"/>
    <col min="32" max="32" width="19.88671875" customWidth="1"/>
  </cols>
  <sheetData>
    <row r="1" spans="1:32" ht="13.8" x14ac:dyDescent="0.25">
      <c r="A1" s="11" t="s">
        <v>74</v>
      </c>
      <c r="B1" s="11" t="s">
        <v>75</v>
      </c>
      <c r="C1" s="11" t="s">
        <v>76</v>
      </c>
      <c r="D1" s="7" t="str">
        <f>LEFT(LEFT(RIGHT('설문지 응답 시트1'!D1, LEN('설문지 응답 시트1'!D1) - FIND("[",'설문지 응답 시트1'!D1)), LEN(RIGHT('설문지 응답 시트1'!D1, LEN('설문지 응답 시트1'!D1) - FIND("[",'설문지 응답 시트1'!D1)))-1), FIND("(",LEFT(RIGHT('설문지 응답 시트1'!D1, LEN('설문지 응답 시트1'!D1) - FIND("[",'설문지 응답 시트1'!D1)), LEN(RIGHT('설문지 응답 시트1'!D1, LEN('설문지 응답 시트1'!D1) - FIND("[",'설문지 응답 시트1'!D1)))-1))-1)</f>
        <v>설농산물 꾸러미</v>
      </c>
      <c r="E1" s="7" t="str">
        <f>LEFT(LEFT(RIGHT('설문지 응답 시트1'!E1, LEN('설문지 응답 시트1'!E1) - FIND("[",'설문지 응답 시트1'!E1)), LEN(RIGHT('설문지 응답 시트1'!E1, LEN('설문지 응답 시트1'!E1) - FIND("[",'설문지 응답 시트1'!E1)))-1), FIND("(",LEFT(RIGHT('설문지 응답 시트1'!E1, LEN('설문지 응답 시트1'!E1) - FIND("[",'설문지 응답 시트1'!E1)), LEN(RIGHT('설문지 응답 시트1'!E1, LEN('설문지 응답 시트1'!E1) - FIND("[",'설문지 응답 시트1'!E1)))-1))-1)</f>
        <v>설모듬전 꾸러미</v>
      </c>
      <c r="F1" s="7" t="str">
        <f>LEFT(LEFT(RIGHT('설문지 응답 시트1'!F1, LEN('설문지 응답 시트1'!F1) - FIND("[",'설문지 응답 시트1'!F1)), LEN(RIGHT('설문지 응답 시트1'!F1, LEN('설문지 응답 시트1'!F1) - FIND("[",'설문지 응답 시트1'!F1)))-1), FIND("(",LEFT(RIGHT('설문지 응답 시트1'!F1, LEN('설문지 응답 시트1'!F1) - FIND("[",'설문지 응답 시트1'!F1)), LEN(RIGHT('설문지 응답 시트1'!F1, LEN('설문지 응답 시트1'!F1) - FIND("[",'설문지 응답 시트1'!F1)))-1))-1)</f>
        <v>전통식품 꾸러미</v>
      </c>
      <c r="G1" s="7" t="str">
        <f>LEFT(LEFT(RIGHT('설문지 응답 시트1'!G1, LEN('설문지 응답 시트1'!G1) - FIND("[",'설문지 응답 시트1'!G1)), LEN(RIGHT('설문지 응답 시트1'!G1, LEN('설문지 응답 시트1'!G1) - FIND("[",'설문지 응답 시트1'!G1)))-1), FIND("(",LEFT(RIGHT('설문지 응답 시트1'!G1, LEN('설문지 응답 시트1'!G1) - FIND("[",'설문지 응답 시트1'!G1)), LEN(RIGHT('설문지 응답 시트1'!G1, LEN('설문지 응답 시트1'!G1) - FIND("[",'설문지 응답 시트1'!G1)))-1))-1)</f>
        <v>전통주 선물세트</v>
      </c>
      <c r="H1" s="7" t="str">
        <f>LEFT(LEFT(RIGHT('설문지 응답 시트1'!H1, LEN('설문지 응답 시트1'!H1) - FIND("[",'설문지 응답 시트1'!H1)), LEN(RIGHT('설문지 응답 시트1'!H1, LEN('설문지 응답 시트1'!H1) - FIND("[",'설문지 응답 시트1'!H1)))-1), FIND("(",LEFT(RIGHT('설문지 응답 시트1'!H1, LEN('설문지 응답 시트1'!H1) - FIND("[",'설문지 응답 시트1'!H1)), LEN(RIGHT('설문지 응답 시트1'!H1, LEN('설문지 응답 시트1'!H1) - FIND("[",'설문지 응답 시트1'!H1)))-1))-1)</f>
        <v>홍삼명주 선물세트</v>
      </c>
      <c r="I1" s="7" t="str">
        <f>LEFT(LEFT(RIGHT('설문지 응답 시트1'!I1, LEN('설문지 응답 시트1'!I1) - FIND("[",'설문지 응답 시트1'!I1)), LEN(RIGHT('설문지 응답 시트1'!I1, LEN('설문지 응답 시트1'!I1) - FIND("[",'설문지 응답 시트1'!I1)))-1), FIND("(",LEFT(RIGHT('설문지 응답 시트1'!I1, LEN('설문지 응답 시트1'!I1) - FIND("[",'설문지 응답 시트1'!I1)), LEN(RIGHT('설문지 응답 시트1'!I1, LEN('설문지 응답 시트1'!I1) - FIND("[",'설문지 응답 시트1'!I1)))-1))-1)</f>
        <v>홍삼명주 선물세트</v>
      </c>
      <c r="J1" s="7" t="str">
        <f>LEFT(LEFT(RIGHT('설문지 응답 시트1'!J1, LEN('설문지 응답 시트1'!J1) - FIND("[",'설문지 응답 시트1'!J1)), LEN(RIGHT('설문지 응답 시트1'!J1, LEN('설문지 응답 시트1'!J1) - FIND("[",'설문지 응답 시트1'!J1)))-1), FIND("(",LEFT(RIGHT('설문지 응답 시트1'!J1, LEN('설문지 응답 시트1'!J1) - FIND("[",'설문지 응답 시트1'!J1)), LEN(RIGHT('설문지 응답 시트1'!J1, LEN('설문지 응답 시트1'!J1) - FIND("[",'설문지 응답 시트1'!J1)))-1))-1)</f>
        <v>100년 전통 느티약주</v>
      </c>
      <c r="K1" s="7" t="str">
        <f>LEFT(LEFT(RIGHT('설문지 응답 시트1'!K1, LEN('설문지 응답 시트1'!K1) - FIND("[",'설문지 응답 시트1'!K1)), LEN(RIGHT('설문지 응답 시트1'!K1, LEN('설문지 응답 시트1'!K1) - FIND("[",'설문지 응답 시트1'!K1)))-1), FIND("(",LEFT(RIGHT('설문지 응답 시트1'!K1, LEN('설문지 응답 시트1'!K1) - FIND("[",'설문지 응답 시트1'!K1)), LEN(RIGHT('설문지 응답 시트1'!K1, LEN('설문지 응답 시트1'!K1) - FIND("[",'설문지 응답 시트1'!K1)))-1))-1)</f>
        <v>귀바리찐꿀 선물세트</v>
      </c>
      <c r="L1" s="7" t="str">
        <f>LEFT(LEFT(RIGHT('설문지 응답 시트1'!L1, LEN('설문지 응답 시트1'!L1) - FIND("[",'설문지 응답 시트1'!L1)), LEN(RIGHT('설문지 응답 시트1'!L1, LEN('설문지 응답 시트1'!L1) - FIND("[",'설문지 응답 시트1'!L1)))-1), FIND("(",LEFT(RIGHT('설문지 응답 시트1'!L1, LEN('설문지 응답 시트1'!L1) - FIND("[",'설문지 응답 시트1'!L1)), LEN(RIGHT('설문지 응답 시트1'!L1, LEN('설문지 응답 시트1'!L1) - FIND("[",'설문지 응답 시트1'!L1)))-1))-1)</f>
        <v>울금선물세트</v>
      </c>
      <c r="M1" s="7" t="str">
        <f>LEFT(LEFT(RIGHT('설문지 응답 시트1'!M1, LEN('설문지 응답 시트1'!M1) - FIND("[",'설문지 응답 시트1'!M1)), LEN(RIGHT('설문지 응답 시트1'!M1, LEN('설문지 응답 시트1'!M1) - FIND("[",'설문지 응답 시트1'!M1)))-1), FIND("(",LEFT(RIGHT('설문지 응답 시트1'!M1, LEN('설문지 응답 시트1'!M1) - FIND("[",'설문지 응답 시트1'!M1)), LEN(RIGHT('설문지 응답 시트1'!M1, LEN('설문지 응답 시트1'!M1) - FIND("[",'설문지 응답 시트1'!M1)))-1))-1)</f>
        <v>울금선물세트</v>
      </c>
      <c r="N1" s="7" t="str">
        <f>LEFT(LEFT(RIGHT('설문지 응답 시트1'!N1, LEN('설문지 응답 시트1'!N1) - FIND("[",'설문지 응답 시트1'!N1)), LEN(RIGHT('설문지 응답 시트1'!N1, LEN('설문지 응답 시트1'!N1) - FIND("[",'설문지 응답 시트1'!N1)))-1), FIND("(",LEFT(RIGHT('설문지 응답 시트1'!N1, LEN('설문지 응답 시트1'!N1) - FIND("[",'설문지 응답 시트1'!N1)), LEN(RIGHT('설문지 응답 시트1'!N1, LEN('설문지 응답 시트1'!N1) - FIND("[",'설문지 응답 시트1'!N1)))-1))-1)</f>
        <v>참들 선물세트</v>
      </c>
      <c r="O1" s="7" t="str">
        <f>LEFT(LEFT(RIGHT('설문지 응답 시트1'!O1, LEN('설문지 응답 시트1'!O1) - FIND("[",'설문지 응답 시트1'!O1)), LEN(RIGHT('설문지 응답 시트1'!O1, LEN('설문지 응답 시트1'!O1) - FIND("[",'설문지 응답 시트1'!O1)))-1), FIND("(",LEFT(RIGHT('설문지 응답 시트1'!O1, LEN('설문지 응답 시트1'!O1) - FIND("[",'설문지 응답 시트1'!O1)), LEN(RIGHT('설문지 응답 시트1'!O1, LEN('설문지 응답 시트1'!O1) - FIND("[",'설문지 응답 시트1'!O1)))-1))-1)</f>
        <v>참참들 선물세트</v>
      </c>
      <c r="P1" s="7" t="str">
        <f>LEFT(LEFT(RIGHT('설문지 응답 시트1'!P1, LEN('설문지 응답 시트1'!P1) - FIND("[",'설문지 응답 시트1'!P1)), LEN(RIGHT('설문지 응답 시트1'!P1, LEN('설문지 응답 시트1'!P1) - FIND("[",'설문지 응답 시트1'!P1)))-1), FIND("(",LEFT(RIGHT('설문지 응답 시트1'!P1, LEN('설문지 응답 시트1'!P1) - FIND("[",'설문지 응답 시트1'!P1)), LEN(RIGHT('설문지 응답 시트1'!P1, LEN('설문지 응답 시트1'!P1) - FIND("[",'설문지 응답 시트1'!P1)))-1))-1)</f>
        <v>우리잡곡 3종 선물세트</v>
      </c>
      <c r="Q1" s="7" t="str">
        <f>LEFT(LEFT(RIGHT('설문지 응답 시트1'!Q1, LEN('설문지 응답 시트1'!Q1) - FIND("[",'설문지 응답 시트1'!Q1)), LEN(RIGHT('설문지 응답 시트1'!Q1, LEN('설문지 응답 시트1'!Q1) - FIND("[",'설문지 응답 시트1'!Q1)))-1), FIND("(",LEFT(RIGHT('설문지 응답 시트1'!Q1, LEN('설문지 응답 시트1'!Q1) - FIND("[",'설문지 응답 시트1'!Q1)), LEN(RIGHT('설문지 응답 시트1'!Q1, LEN('설문지 응답 시트1'!Q1) - FIND("[",'설문지 응답 시트1'!Q1)))-1))-1)</f>
        <v>우리잡곡 3종 선물세트</v>
      </c>
      <c r="R1" s="7" t="str">
        <f>LEFT(LEFT(RIGHT('설문지 응답 시트1'!R1, LEN('설문지 응답 시트1'!R1) - FIND("[",'설문지 응답 시트1'!R1)), LEN(RIGHT('설문지 응답 시트1'!R1, LEN('설문지 응답 시트1'!R1) - FIND("[",'설문지 응답 시트1'!R1)))-1), FIND("(",LEFT(RIGHT('설문지 응답 시트1'!R1, LEN('설문지 응답 시트1'!R1) - FIND("[",'설문지 응답 시트1'!R1)), LEN(RIGHT('설문지 응답 시트1'!R1, LEN('설문지 응답 시트1'!R1) - FIND("[",'설문지 응답 시트1'!R1)))-1))-1)</f>
        <v>수암과수원 사과</v>
      </c>
      <c r="S1" s="7" t="str">
        <f>LEFT(LEFT(RIGHT('설문지 응답 시트1'!S1, LEN('설문지 응답 시트1'!S1) - FIND("[",'설문지 응답 시트1'!S1)), LEN(RIGHT('설문지 응답 시트1'!S1, LEN('설문지 응답 시트1'!S1) - FIND("[",'설문지 응답 시트1'!S1)))-1), FIND("(",LEFT(RIGHT('설문지 응답 시트1'!S1, LEN('설문지 응답 시트1'!S1) - FIND("[",'설문지 응답 시트1'!S1)), LEN(RIGHT('설문지 응답 시트1'!S1, LEN('설문지 응답 시트1'!S1) - FIND("[",'설문지 응답 시트1'!S1)))-1))-1)</f>
        <v>수암과수원 사과</v>
      </c>
      <c r="T1" s="7" t="str">
        <f>LEFT(LEFT(RIGHT('설문지 응답 시트1'!T1, LEN('설문지 응답 시트1'!T1) - FIND("[",'설문지 응답 시트1'!T1)), LEN(RIGHT('설문지 응답 시트1'!T1, LEN('설문지 응답 시트1'!T1) - FIND("[",'설문지 응답 시트1'!T1)))-1), FIND("(",LEFT(RIGHT('설문지 응답 시트1'!T1, LEN('설문지 응답 시트1'!T1) - FIND("[",'설문지 응답 시트1'!T1)), LEN(RIGHT('설문지 응답 시트1'!T1, LEN('설문지 응답 시트1'!T1) - FIND("[",'설문지 응답 시트1'!T1)))-1))-1)</f>
        <v>정성농원 사과</v>
      </c>
      <c r="U1" s="7" t="str">
        <f>LEFT(LEFT(RIGHT('설문지 응답 시트1'!U1, LEN('설문지 응답 시트1'!U1) - FIND("[",'설문지 응답 시트1'!U1)), LEN(RIGHT('설문지 응답 시트1'!U1, LEN('설문지 응답 시트1'!U1) - FIND("[",'설문지 응답 시트1'!U1)))-1), FIND("(",LEFT(RIGHT('설문지 응답 시트1'!U1, LEN('설문지 응답 시트1'!U1) - FIND("[",'설문지 응답 시트1'!U1)), LEN(RIGHT('설문지 응답 시트1'!U1, LEN('설문지 응답 시트1'!U1) - FIND("[",'설문지 응답 시트1'!U1)))-1))-1)</f>
        <v>가을농원 사과</v>
      </c>
      <c r="V1" s="7" t="str">
        <f>LEFT(LEFT(RIGHT('설문지 응답 시트1'!V1, LEN('설문지 응답 시트1'!V1) - FIND("[",'설문지 응답 시트1'!V1)), LEN(RIGHT('설문지 응답 시트1'!V1, LEN('설문지 응답 시트1'!V1) - FIND("[",'설문지 응답 시트1'!V1)))-1), FIND("(",LEFT(RIGHT('설문지 응답 시트1'!V1, LEN('설문지 응답 시트1'!V1) - FIND("[",'설문지 응답 시트1'!V1)), LEN(RIGHT('설문지 응답 시트1'!V1, LEN('설문지 응답 시트1'!V1) - FIND("[",'설문지 응답 시트1'!V1)))-1))-1)</f>
        <v>곶감 선물세트</v>
      </c>
      <c r="W1" s="7" t="str">
        <f>LEFT(LEFT(RIGHT('설문지 응답 시트1'!W1, LEN('설문지 응답 시트1'!W1) - FIND("[",'설문지 응답 시트1'!W1)), LEN(RIGHT('설문지 응답 시트1'!W1, LEN('설문지 응답 시트1'!W1) - FIND("[",'설문지 응답 시트1'!W1)))-1), FIND("(",LEFT(RIGHT('설문지 응답 시트1'!W1, LEN('설문지 응답 시트1'!W1) - FIND("[",'설문지 응답 시트1'!W1)), LEN(RIGHT('설문지 응답 시트1'!W1, LEN('설문지 응답 시트1'!W1) - FIND("[",'설문지 응답 시트1'!W1)))-1))-1)</f>
        <v>곶감 선물세트</v>
      </c>
      <c r="X1" s="7" t="str">
        <f>LEFT(LEFT(RIGHT('설문지 응답 시트1'!X1, LEN('설문지 응답 시트1'!X1) - FIND("[",'설문지 응답 시트1'!X1)), LEN(RIGHT('설문지 응답 시트1'!X1, LEN('설문지 응답 시트1'!X1) - FIND("[",'설문지 응답 시트1'!X1)))-1), FIND("(",LEFT(RIGHT('설문지 응답 시트1'!X1, LEN('설문지 응답 시트1'!X1) - FIND("[",'설문지 응답 시트1'!X1)), LEN(RIGHT('설문지 응답 시트1'!X1, LEN('설문지 응답 시트1'!X1) - FIND("[",'설문지 응답 시트1'!X1)))-1))-1)</f>
        <v>곶감 선물세트</v>
      </c>
      <c r="Y1" s="7" t="str">
        <f>LEFT(LEFT(RIGHT('설문지 응답 시트1'!Y1, LEN('설문지 응답 시트1'!Y1) - FIND("[",'설문지 응답 시트1'!Y1)), LEN(RIGHT('설문지 응답 시트1'!Y1, LEN('설문지 응답 시트1'!Y1) - FIND("[",'설문지 응답 시트1'!Y1)))-1), FIND("(",LEFT(RIGHT('설문지 응답 시트1'!Y1, LEN('설문지 응답 시트1'!Y1) - FIND("[",'설문지 응답 시트1'!Y1)), LEN(RIGHT('설문지 응답 시트1'!Y1, LEN('설문지 응답 시트1'!Y1) - FIND("[",'설문지 응답 시트1'!Y1)))-1))-1)</f>
        <v>표고버섯 선물세트</v>
      </c>
      <c r="Z1" s="7" t="str">
        <f>LEFT(LEFT(RIGHT('설문지 응답 시트1'!Z1, LEN('설문지 응답 시트1'!Z1) - FIND("[",'설문지 응답 시트1'!Z1)), LEN(RIGHT('설문지 응답 시트1'!Z1, LEN('설문지 응답 시트1'!Z1) - FIND("[",'설문지 응답 시트1'!Z1)))-1), FIND("(",LEFT(RIGHT('설문지 응답 시트1'!Z1, LEN('설문지 응답 시트1'!Z1) - FIND("[",'설문지 응답 시트1'!Z1)), LEN(RIGHT('설문지 응답 시트1'!Z1, LEN('설문지 응답 시트1'!Z1) - FIND("[",'설문지 응답 시트1'!Z1)))-1))-1)</f>
        <v>표고버섯 선물세트</v>
      </c>
      <c r="AA1" s="7" t="str">
        <f>LEFT(LEFT(RIGHT('설문지 응답 시트1'!AA1, LEN('설문지 응답 시트1'!AA1) - FIND("[",'설문지 응답 시트1'!AA1)), LEN(RIGHT('설문지 응답 시트1'!AA1, LEN('설문지 응답 시트1'!AA1) - FIND("[",'설문지 응답 시트1'!AA1)))-1), FIND("(",LEFT(RIGHT('설문지 응답 시트1'!AA1, LEN('설문지 응답 시트1'!AA1) - FIND("[",'설문지 응답 시트1'!AA1)), LEN(RIGHT('설문지 응답 시트1'!AA1, LEN('설문지 응답 시트1'!AA1) - FIND("[",'설문지 응답 시트1'!AA1)))-1))-1)</f>
        <v>버섯 선물세트</v>
      </c>
      <c r="AB1" s="7" t="str">
        <f>LEFT(LEFT(RIGHT('설문지 응답 시트1'!AB1, LEN('설문지 응답 시트1'!AB1) - FIND("[",'설문지 응답 시트1'!AB1)), LEN(RIGHT('설문지 응답 시트1'!AB1, LEN('설문지 응답 시트1'!AB1) - FIND("[",'설문지 응답 시트1'!AB1)))-1), FIND("(",LEFT(RIGHT('설문지 응답 시트1'!AB1, LEN('설문지 응답 시트1'!AB1) - FIND("[",'설문지 응답 시트1'!AB1)), LEN(RIGHT('설문지 응답 시트1'!AB1, LEN('설문지 응답 시트1'!AB1) - FIND("[",'설문지 응답 시트1'!AB1)))-1))-1)</f>
        <v>인삼 선물세트</v>
      </c>
      <c r="AC1" s="7" t="str">
        <f>LEFT(LEFT(RIGHT('설문지 응답 시트1'!AC1, LEN('설문지 응답 시트1'!AC1) - FIND("[",'설문지 응답 시트1'!AC1)), LEN(RIGHT('설문지 응답 시트1'!AC1, LEN('설문지 응답 시트1'!AC1) - FIND("[",'설문지 응답 시트1'!AC1)))-1), FIND("(",LEFT(RIGHT('설문지 응답 시트1'!AC1, LEN('설문지 응답 시트1'!AC1) - FIND("[",'설문지 응답 시트1'!AC1)), LEN(RIGHT('설문지 응답 시트1'!AC1, LEN('설문지 응답 시트1'!AC1) - FIND("[",'설문지 응답 시트1'!AC1)))-1))-1)</f>
        <v>내추럴쿡 선물세트</v>
      </c>
      <c r="AD1" s="7" t="str">
        <f>LEFT(LEFT(RIGHT('설문지 응답 시트1'!AD1, LEN('설문지 응답 시트1'!AD1) - FIND("[",'설문지 응답 시트1'!AD1)), LEN(RIGHT('설문지 응답 시트1'!AD1, LEN('설문지 응답 시트1'!AD1) - FIND("[",'설문지 응답 시트1'!AD1)))-1), FIND("(",LEFT(RIGHT('설문지 응답 시트1'!AD1, LEN('설문지 응답 시트1'!AD1) - FIND("[",'설문지 응답 시트1'!AD1)), LEN(RIGHT('설문지 응답 시트1'!AD1, LEN('설문지 응답 시트1'!AD1) - FIND("[",'설문지 응답 시트1'!AD1)))-1))-1)</f>
        <v>엿강정 선물세트</v>
      </c>
      <c r="AE1" s="15" t="s">
        <v>101</v>
      </c>
      <c r="AF1" s="15" t="s">
        <v>100</v>
      </c>
    </row>
    <row r="2" spans="1:32" ht="13.8" x14ac:dyDescent="0.25">
      <c r="A2">
        <v>1</v>
      </c>
      <c r="B2" s="4" t="s">
        <v>45</v>
      </c>
      <c r="C2" t="s">
        <v>46</v>
      </c>
      <c r="D2">
        <v>4</v>
      </c>
      <c r="G2">
        <v>32</v>
      </c>
      <c r="I2">
        <v>4</v>
      </c>
      <c r="J2">
        <v>1</v>
      </c>
      <c r="AC2">
        <v>1</v>
      </c>
      <c r="AE2" t="str">
        <f>IF(ISBLANK(D2),"",$D$1&amp;"("&amp;D2&amp;")")&amp;IF(ISBLANK(E2),"",$E$1&amp;"("&amp;E2&amp;")")&amp;IF(ISBLANK(F2),"",$F$1&amp;"("&amp;F2&amp;")")&amp;IF(ISBLANK(G2),"",$G$1&amp;"("&amp;G2&amp;")")&amp;IF(ISBLANK(H2),"",$H$1&amp;"("&amp;H2&amp;")")&amp;IF(ISBLANK(I2),"",$I$1&amp;"("&amp;I2&amp;")")&amp;IF(ISBLANK(J2),"",$J$1&amp;"("&amp;J2&amp;")")&amp;IF(ISBLANK(K2),"",$K$1&amp;"("&amp;K2&amp;")")&amp;IF(ISBLANK(L2),"",$L$1&amp;"("&amp;L2&amp;")")&amp;IF(ISBLANK(M2),"",$M$1&amp;"("&amp;M2&amp;")")&amp;IF(ISBLANK(N2),"",$N$1&amp;"("&amp;N2&amp;")")&amp;IF(ISBLANK(O2),"",$O$1&amp;"("&amp;O2&amp;")")&amp;IF(ISBLANK(P2),"",$P$1&amp;"("&amp;P2&amp;")")&amp;IF(ISBLANK(Q2),"",$Q$1&amp;"("&amp;Q2&amp;")")&amp;IF(ISBLANK(R2),"",$R$1&amp;"("&amp;R2&amp;")")&amp;IF(ISBLANK(S2),"",$S$1&amp;"("&amp;S2&amp;")")&amp;IF(ISBLANK(T2),"",$T$1&amp;"("&amp;T2&amp;")")&amp;IF(ISBLANK(U2),"",$U$1&amp;"("&amp;U2&amp;")")&amp;IF(ISBLANK(V2),"",$V$1&amp;"("&amp;V2&amp;")")&amp;IF(ISBLANK(W2),"",$W$1&amp;"("&amp;W2&amp;")")&amp;IF(ISBLANK(X2),"",$X$1&amp;"("&amp;X2&amp;")")&amp;IF(ISBLANK(Y2),"",$Y$1&amp;"("&amp;Y2&amp;")")&amp;IF(ISBLANK(Z2),"",$Z$1&amp;"("&amp;Z2&amp;")")&amp;IF(ISBLANK(AA2),"",$AA$1&amp;"("&amp;AA2&amp;")")&amp;IF(ISBLANK(AB2),"",$AB$1&amp;"("&amp;AB2&amp;")")&amp;IF(ISBLANK(AC2),"",$AC$1&amp;"("&amp;AC2&amp;")")&amp;IF(ISBLANK(AD2),"",$AD$1&amp;"("&amp;AD2&amp;")")</f>
        <v>설농산물 꾸러미(4)전통주 선물세트(32)홍삼명주 선물세트(4)100년 전통 느티약주(1)내추럴쿡 선물세트(1)</v>
      </c>
      <c r="AF2" s="17">
        <f>D2*'가공(가격표)'!$C$1+E2*'가공(가격표)'!$C$2+F2*'가공(가격표)'!$C$3+G2*'가공(가격표)'!$C$4+H2*'가공(가격표)'!$C$5+I2*'가공(가격표)'!$C$6+J2*'가공(가격표)'!$C$7+K2*'가공(가격표)'!$C$8+L2*'가공(가격표)'!$C$9+M2*'가공(가격표)'!$C$10+N2*'가공(가격표)'!$C$11+O2*'가공(가격표)'!$C$12+P2*'가공(가격표)'!$C$13+Q2*'가공(가격표)'!$C$14+R2*'가공(가격표)'!$C$15+S2*'가공(가격표)'!$C$16+T2*'가공(가격표)'!$C$17+U2*'가공(가격표)'!$C$18+V2*'가공(가격표)'!$C$19+W2*'가공(가격표)'!$C$20+X2*'가공(가격표)'!$C$21+Y2*'가공(가격표)'!$C$22+Z2*'가공(가격표)'!$C$23+AA2*'가공(가격표)'!$C$24+AB2*'가공(가격표)'!$C$25+AC2*'가공(가격표)'!$C$26+AD2*'가공(가격표)'!$C$27</f>
        <v>1757500</v>
      </c>
    </row>
    <row r="3" spans="1:32" ht="13.8" x14ac:dyDescent="0.25">
      <c r="A3">
        <f>A2+1</f>
        <v>2</v>
      </c>
      <c r="B3" s="4" t="s">
        <v>52</v>
      </c>
      <c r="C3" t="s">
        <v>53</v>
      </c>
      <c r="D3" s="4">
        <v>1</v>
      </c>
      <c r="AC3">
        <v>1</v>
      </c>
      <c r="AE3" t="str">
        <f t="shared" ref="AE3:AE7" si="0">IF(ISBLANK(D3),"",$D$1&amp;"("&amp;D3&amp;")")&amp;IF(ISBLANK(E3),"",$E$1&amp;"("&amp;E3&amp;")")&amp;IF(ISBLANK(F3),"",$F$1&amp;"("&amp;F3&amp;")")&amp;IF(ISBLANK(G3),"",$G$1&amp;"("&amp;G3&amp;")")&amp;IF(ISBLANK(H3),"",$H$1&amp;"("&amp;H3&amp;")")&amp;IF(ISBLANK(I3),"",$I$1&amp;"("&amp;I3&amp;")")&amp;IF(ISBLANK(J3),"",$J$1&amp;"("&amp;J3&amp;")")&amp;IF(ISBLANK(K3),"",$K$1&amp;"("&amp;K3&amp;")")&amp;IF(ISBLANK(L3),"",$L$1&amp;"("&amp;L3&amp;")")&amp;IF(ISBLANK(M3),"",$M$1&amp;"("&amp;M3&amp;")")&amp;IF(ISBLANK(N3),"",$N$1&amp;"("&amp;N3&amp;")")&amp;IF(ISBLANK(O3),"",$O$1&amp;"("&amp;O3&amp;")")&amp;IF(ISBLANK(P3),"",$P$1&amp;"("&amp;P3&amp;")")&amp;IF(ISBLANK(Q3),"",$Q$1&amp;"("&amp;Q3&amp;")")&amp;IF(ISBLANK(R3),"",$R$1&amp;"("&amp;R3&amp;")")&amp;IF(ISBLANK(S3),"",$S$1&amp;"("&amp;S3&amp;")")&amp;IF(ISBLANK(T3),"",$T$1&amp;"("&amp;T3&amp;")")&amp;IF(ISBLANK(U3),"",$U$1&amp;"("&amp;U3&amp;")")&amp;IF(ISBLANK(V3),"",$V$1&amp;"("&amp;V3&amp;")")&amp;IF(ISBLANK(W3),"",$W$1&amp;"("&amp;W3&amp;")")&amp;IF(ISBLANK(X3),"",$X$1&amp;"("&amp;X3&amp;")")&amp;IF(ISBLANK(Y3),"",$Y$1&amp;"("&amp;Y3&amp;")")&amp;IF(ISBLANK(Z3),"",$Z$1&amp;"("&amp;Z3&amp;")")&amp;IF(ISBLANK(AA3),"",$AA$1&amp;"("&amp;AA3&amp;")")&amp;IF(ISBLANK(AB3),"",$AB$1&amp;"("&amp;AB3&amp;")")&amp;IF(ISBLANK(AC3),"",$AC$1&amp;"("&amp;AC3&amp;")")&amp;IF(ISBLANK(AD3),"",$AD$1&amp;"("&amp;AD3&amp;")")</f>
        <v>설농산물 꾸러미(1)내추럴쿡 선물세트(1)</v>
      </c>
      <c r="AF3" s="17">
        <f>D3*'가공(가격표)'!$C$1+E3*'가공(가격표)'!$C$2+F3*'가공(가격표)'!$C$3+G3*'가공(가격표)'!$C$4+H3*'가공(가격표)'!$C$5+I3*'가공(가격표)'!$C$6+J3*'가공(가격표)'!$C$7+K3*'가공(가격표)'!$C$8+L3*'가공(가격표)'!$C$9+M3*'가공(가격표)'!$C$10+N3*'가공(가격표)'!$C$11+O3*'가공(가격표)'!$C$12+P3*'가공(가격표)'!$C$13+Q3*'가공(가격표)'!$C$14+R3*'가공(가격표)'!$C$15+S3*'가공(가격표)'!$C$16+T3*'가공(가격표)'!$C$17+U3*'가공(가격표)'!$C$18+V3*'가공(가격표)'!$C$19+W3*'가공(가격표)'!$C$20+X3*'가공(가격표)'!$C$21+Y3*'가공(가격표)'!$C$22+Z3*'가공(가격표)'!$C$23+AA3*'가공(가격표)'!$C$24+AB3*'가공(가격표)'!$C$25+AC3*'가공(가격표)'!$C$26+AD3*'가공(가격표)'!$C$27</f>
        <v>51500</v>
      </c>
    </row>
    <row r="4" spans="1:32" ht="13.8" x14ac:dyDescent="0.25">
      <c r="A4">
        <f t="shared" ref="A4:A7" si="1">A3+1</f>
        <v>3</v>
      </c>
      <c r="B4" s="4" t="s">
        <v>56</v>
      </c>
      <c r="C4" t="s">
        <v>57</v>
      </c>
      <c r="E4" s="4">
        <v>3</v>
      </c>
      <c r="AC4">
        <v>1</v>
      </c>
      <c r="AE4" t="str">
        <f t="shared" si="0"/>
        <v>설모듬전 꾸러미(3)내추럴쿡 선물세트(1)</v>
      </c>
      <c r="AF4" s="17">
        <f>D4*'가공(가격표)'!$C$1+E4*'가공(가격표)'!$C$2+F4*'가공(가격표)'!$C$3+G4*'가공(가격표)'!$C$4+H4*'가공(가격표)'!$C$5+I4*'가공(가격표)'!$C$6+J4*'가공(가격표)'!$C$7+K4*'가공(가격표)'!$C$8+L4*'가공(가격표)'!$C$9+M4*'가공(가격표)'!$C$10+N4*'가공(가격표)'!$C$11+O4*'가공(가격표)'!$C$12+P4*'가공(가격표)'!$C$13+Q4*'가공(가격표)'!$C$14+R4*'가공(가격표)'!$C$15+S4*'가공(가격표)'!$C$16+T4*'가공(가격표)'!$C$17+U4*'가공(가격표)'!$C$18+V4*'가공(가격표)'!$C$19+W4*'가공(가격표)'!$C$20+X4*'가공(가격표)'!$C$21+Y4*'가공(가격표)'!$C$22+Z4*'가공(가격표)'!$C$23+AA4*'가공(가격표)'!$C$24+AB4*'가공(가격표)'!$C$25+AC4*'가공(가격표)'!$C$26+AD4*'가공(가격표)'!$C$27</f>
        <v>117500</v>
      </c>
    </row>
    <row r="5" spans="1:32" ht="13.8" x14ac:dyDescent="0.25">
      <c r="A5">
        <f t="shared" si="1"/>
        <v>4</v>
      </c>
      <c r="B5" s="4" t="s">
        <v>61</v>
      </c>
      <c r="C5" t="s">
        <v>62</v>
      </c>
      <c r="E5" s="4">
        <v>1</v>
      </c>
      <c r="AE5" t="str">
        <f t="shared" si="0"/>
        <v>설모듬전 꾸러미(1)</v>
      </c>
      <c r="AF5" s="17">
        <f>D5*'가공(가격표)'!$C$1+E5*'가공(가격표)'!$C$2+F5*'가공(가격표)'!$C$3+G5*'가공(가격표)'!$C$4+H5*'가공(가격표)'!$C$5+I5*'가공(가격표)'!$C$6+J5*'가공(가격표)'!$C$7+K5*'가공(가격표)'!$C$8+L5*'가공(가격표)'!$C$9+M5*'가공(가격표)'!$C$10+N5*'가공(가격표)'!$C$11+O5*'가공(가격표)'!$C$12+P5*'가공(가격표)'!$C$13+Q5*'가공(가격표)'!$C$14+R5*'가공(가격표)'!$C$15+S5*'가공(가격표)'!$C$16+T5*'가공(가격표)'!$C$17+U5*'가공(가격표)'!$C$18+V5*'가공(가격표)'!$C$19+W5*'가공(가격표)'!$C$20+X5*'가공(가격표)'!$C$21+Y5*'가공(가격표)'!$C$22+Z5*'가공(가격표)'!$C$23+AA5*'가공(가격표)'!$C$24+AB5*'가공(가격표)'!$C$25+AC5*'가공(가격표)'!$C$26+AD5*'가공(가격표)'!$C$27</f>
        <v>30000</v>
      </c>
    </row>
    <row r="6" spans="1:32" ht="13.8" x14ac:dyDescent="0.25">
      <c r="A6">
        <f t="shared" si="1"/>
        <v>5</v>
      </c>
      <c r="B6" s="4" t="s">
        <v>61</v>
      </c>
      <c r="C6" t="s">
        <v>62</v>
      </c>
      <c r="E6" s="4">
        <v>1</v>
      </c>
      <c r="AC6">
        <v>1</v>
      </c>
      <c r="AE6" t="str">
        <f t="shared" si="0"/>
        <v>설모듬전 꾸러미(1)내추럴쿡 선물세트(1)</v>
      </c>
      <c r="AF6" s="17">
        <f>D6*'가공(가격표)'!$C$1+E6*'가공(가격표)'!$C$2+F6*'가공(가격표)'!$C$3+G6*'가공(가격표)'!$C$4+H6*'가공(가격표)'!$C$5+I6*'가공(가격표)'!$C$6+J6*'가공(가격표)'!$C$7+K6*'가공(가격표)'!$C$8+L6*'가공(가격표)'!$C$9+M6*'가공(가격표)'!$C$10+N6*'가공(가격표)'!$C$11+O6*'가공(가격표)'!$C$12+P6*'가공(가격표)'!$C$13+Q6*'가공(가격표)'!$C$14+R6*'가공(가격표)'!$C$15+S6*'가공(가격표)'!$C$16+T6*'가공(가격표)'!$C$17+U6*'가공(가격표)'!$C$18+V6*'가공(가격표)'!$C$19+W6*'가공(가격표)'!$C$20+X6*'가공(가격표)'!$C$21+Y6*'가공(가격표)'!$C$22+Z6*'가공(가격표)'!$C$23+AA6*'가공(가격표)'!$C$24+AB6*'가공(가격표)'!$C$25+AC6*'가공(가격표)'!$C$26+AD6*'가공(가격표)'!$C$27</f>
        <v>57500</v>
      </c>
    </row>
    <row r="7" spans="1:32" ht="13.8" x14ac:dyDescent="0.25">
      <c r="A7">
        <f t="shared" si="1"/>
        <v>6</v>
      </c>
      <c r="B7" s="4" t="s">
        <v>68</v>
      </c>
      <c r="C7" t="s">
        <v>69</v>
      </c>
      <c r="D7" s="4">
        <v>4</v>
      </c>
      <c r="F7" s="4">
        <v>3</v>
      </c>
      <c r="G7" s="4">
        <v>2</v>
      </c>
      <c r="H7" s="4">
        <v>4</v>
      </c>
      <c r="L7" s="4">
        <v>2</v>
      </c>
      <c r="N7" s="4">
        <v>3</v>
      </c>
      <c r="R7" s="4">
        <v>2</v>
      </c>
      <c r="S7" s="4">
        <v>4</v>
      </c>
      <c r="T7" s="4">
        <v>2</v>
      </c>
      <c r="AE7" t="str">
        <f t="shared" si="0"/>
        <v>설농산물 꾸러미(4)전통식품 꾸러미(3)전통주 선물세트(2)홍삼명주 선물세트(4)울금선물세트(2)참들 선물세트(3)수암과수원 사과(2)수암과수원 사과(4)정성농원 사과(2)</v>
      </c>
      <c r="AF7" s="17">
        <f>D7*'가공(가격표)'!$C$1+E7*'가공(가격표)'!$C$2+F7*'가공(가격표)'!$C$3+G7*'가공(가격표)'!$C$4+H7*'가공(가격표)'!$C$5+I7*'가공(가격표)'!$C$6+J7*'가공(가격표)'!$C$7+K7*'가공(가격표)'!$C$8+L7*'가공(가격표)'!$C$9+M7*'가공(가격표)'!$C$10+N7*'가공(가격표)'!$C$11+O7*'가공(가격표)'!$C$12+P7*'가공(가격표)'!$C$13+Q7*'가공(가격표)'!$C$14+R7*'가공(가격표)'!$C$15+S7*'가공(가격표)'!$C$16+T7*'가공(가격표)'!$C$17+U7*'가공(가격표)'!$C$18+V7*'가공(가격표)'!$C$19+W7*'가공(가격표)'!$C$20+X7*'가공(가격표)'!$C$21+Y7*'가공(가격표)'!$C$22+Z7*'가공(가격표)'!$C$23+AA7*'가공(가격표)'!$C$24+AB7*'가공(가격표)'!$C$25+AC7*'가공(가격표)'!$C$26+AD7*'가공(가격표)'!$C$27</f>
        <v>1023000</v>
      </c>
    </row>
    <row r="8" spans="1:32" x14ac:dyDescent="0.25">
      <c r="AF8" s="16"/>
    </row>
    <row r="9" spans="1:32" x14ac:dyDescent="0.25">
      <c r="AF9" s="16"/>
    </row>
    <row r="10" spans="1:32" x14ac:dyDescent="0.25">
      <c r="AF10" s="16"/>
    </row>
    <row r="11" spans="1:32" x14ac:dyDescent="0.25">
      <c r="AF11" s="16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6E08D-6016-415E-8881-A54CE832C48A}">
  <dimension ref="B1:C27"/>
  <sheetViews>
    <sheetView workbookViewId="0">
      <selection activeCell="B25" sqref="B25"/>
    </sheetView>
  </sheetViews>
  <sheetFormatPr defaultRowHeight="13.2" x14ac:dyDescent="0.25"/>
  <cols>
    <col min="2" max="2" width="26.77734375" customWidth="1"/>
  </cols>
  <sheetData>
    <row r="1" spans="2:3" x14ac:dyDescent="0.25">
      <c r="B1" s="8" t="s">
        <v>77</v>
      </c>
      <c r="C1" s="12">
        <v>24000</v>
      </c>
    </row>
    <row r="2" spans="2:3" ht="15.6" x14ac:dyDescent="0.35">
      <c r="B2" s="9" t="s">
        <v>78</v>
      </c>
      <c r="C2" s="12">
        <v>30000</v>
      </c>
    </row>
    <row r="3" spans="2:3" x14ac:dyDescent="0.25">
      <c r="B3" t="s">
        <v>79</v>
      </c>
      <c r="C3" s="12">
        <v>50000</v>
      </c>
    </row>
    <row r="4" spans="2:3" x14ac:dyDescent="0.25">
      <c r="B4" t="s">
        <v>80</v>
      </c>
      <c r="C4" s="12">
        <v>45000</v>
      </c>
    </row>
    <row r="5" spans="2:3" ht="15.6" x14ac:dyDescent="0.35">
      <c r="B5" s="13" t="s">
        <v>94</v>
      </c>
      <c r="C5" s="14">
        <v>33000</v>
      </c>
    </row>
    <row r="6" spans="2:3" ht="15.6" x14ac:dyDescent="0.35">
      <c r="B6" s="13" t="s">
        <v>95</v>
      </c>
      <c r="C6" s="14">
        <v>41000</v>
      </c>
    </row>
    <row r="7" spans="2:3" x14ac:dyDescent="0.25">
      <c r="B7" t="s">
        <v>81</v>
      </c>
      <c r="C7" s="14">
        <v>30000</v>
      </c>
    </row>
    <row r="8" spans="2:3" x14ac:dyDescent="0.25">
      <c r="B8" t="s">
        <v>82</v>
      </c>
      <c r="C8" s="14">
        <v>50000</v>
      </c>
    </row>
    <row r="9" spans="2:3" ht="15.6" x14ac:dyDescent="0.35">
      <c r="B9" s="13" t="s">
        <v>96</v>
      </c>
      <c r="C9" s="14">
        <v>31500</v>
      </c>
    </row>
    <row r="10" spans="2:3" ht="15.6" x14ac:dyDescent="0.35">
      <c r="B10" s="13" t="s">
        <v>97</v>
      </c>
      <c r="C10" s="14">
        <v>42000</v>
      </c>
    </row>
    <row r="11" spans="2:3" x14ac:dyDescent="0.25">
      <c r="B11" t="s">
        <v>83</v>
      </c>
      <c r="C11" s="14">
        <v>62000</v>
      </c>
    </row>
    <row r="12" spans="2:3" x14ac:dyDescent="0.25">
      <c r="B12" t="s">
        <v>84</v>
      </c>
      <c r="C12" s="14">
        <v>35000</v>
      </c>
    </row>
    <row r="13" spans="2:3" ht="15.6" x14ac:dyDescent="0.35">
      <c r="B13" s="13" t="s">
        <v>98</v>
      </c>
      <c r="C13" s="12">
        <v>20000</v>
      </c>
    </row>
    <row r="14" spans="2:3" ht="15.6" x14ac:dyDescent="0.35">
      <c r="B14" s="13" t="s">
        <v>99</v>
      </c>
      <c r="C14" s="12">
        <v>32000</v>
      </c>
    </row>
    <row r="15" spans="2:3" x14ac:dyDescent="0.25">
      <c r="B15" t="s">
        <v>85</v>
      </c>
      <c r="C15" s="12">
        <v>38000</v>
      </c>
    </row>
    <row r="16" spans="2:3" x14ac:dyDescent="0.25">
      <c r="B16" t="s">
        <v>85</v>
      </c>
      <c r="C16" s="12">
        <v>40000</v>
      </c>
    </row>
    <row r="17" spans="2:3" x14ac:dyDescent="0.25">
      <c r="B17" t="s">
        <v>86</v>
      </c>
      <c r="C17" s="12">
        <v>35000</v>
      </c>
    </row>
    <row r="18" spans="2:3" x14ac:dyDescent="0.25">
      <c r="B18" t="s">
        <v>87</v>
      </c>
      <c r="C18" s="12">
        <v>35000</v>
      </c>
    </row>
    <row r="19" spans="2:3" x14ac:dyDescent="0.25">
      <c r="B19" t="s">
        <v>88</v>
      </c>
      <c r="C19" s="12">
        <v>30000</v>
      </c>
    </row>
    <row r="20" spans="2:3" x14ac:dyDescent="0.25">
      <c r="B20" t="s">
        <v>88</v>
      </c>
      <c r="C20" s="12">
        <v>40000</v>
      </c>
    </row>
    <row r="21" spans="2:3" x14ac:dyDescent="0.25">
      <c r="B21" t="s">
        <v>88</v>
      </c>
      <c r="C21" s="12">
        <v>70000</v>
      </c>
    </row>
    <row r="22" spans="2:3" x14ac:dyDescent="0.25">
      <c r="B22" t="s">
        <v>89</v>
      </c>
      <c r="C22" s="12">
        <v>20000</v>
      </c>
    </row>
    <row r="23" spans="2:3" x14ac:dyDescent="0.25">
      <c r="B23" t="s">
        <v>89</v>
      </c>
      <c r="C23" s="12">
        <v>40000</v>
      </c>
    </row>
    <row r="24" spans="2:3" x14ac:dyDescent="0.25">
      <c r="B24" t="s">
        <v>90</v>
      </c>
      <c r="C24" s="12">
        <v>35000</v>
      </c>
    </row>
    <row r="25" spans="2:3" x14ac:dyDescent="0.25">
      <c r="B25" t="s">
        <v>91</v>
      </c>
      <c r="C25" s="14">
        <v>50000</v>
      </c>
    </row>
    <row r="26" spans="2:3" x14ac:dyDescent="0.25">
      <c r="B26" t="s">
        <v>92</v>
      </c>
      <c r="C26" s="12">
        <v>27500</v>
      </c>
    </row>
    <row r="27" spans="2:3" x14ac:dyDescent="0.25">
      <c r="B27" t="s">
        <v>93</v>
      </c>
      <c r="C27" s="12">
        <v>35000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설문지 응답 시트1</vt:lpstr>
      <vt:lpstr>가공(주문데이터)</vt:lpstr>
      <vt:lpstr>가공(가격표)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owner</cp:lastModifiedBy>
  <dcterms:modified xsi:type="dcterms:W3CDTF">2022-03-15T05:58:59Z</dcterms:modified>
</cp:coreProperties>
</file>